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PN v obcích" sheetId="5" r:id="rId5"/>
    <sheet name="ZZ" sheetId="6" r:id="rId6"/>
    <sheet name="ESF - RIP" sheetId="7" r:id="rId7"/>
    <sheet name="Ostatní" sheetId="8" r:id="rId8"/>
  </sheets>
  <definedNames>
    <definedName name="_xlnm._FilterDatabase" localSheetId="4" hidden="1">'PN v obcích'!$C$3:$D$3</definedName>
    <definedName name="_xlnm.Print_Titles" localSheetId="4">'PN v obcích'!$3:$3</definedName>
  </definedNames>
  <calcPr fullCalcOnLoad="1"/>
</workbook>
</file>

<file path=xl/sharedStrings.xml><?xml version="1.0" encoding="utf-8"?>
<sst xmlns="http://schemas.openxmlformats.org/spreadsheetml/2006/main" count="2604" uniqueCount="1055">
  <si>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</si>
  <si>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</si>
  <si>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</si>
  <si>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</si>
  <si>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</si>
  <si>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</si>
  <si>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</si>
  <si>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</si>
  <si>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</si>
  <si>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</si>
  <si>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</si>
  <si>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</si>
  <si>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</si>
  <si>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</si>
  <si>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</si>
  <si>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</si>
  <si>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</si>
  <si>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</si>
  <si>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</si>
  <si>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</si>
  <si>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</si>
  <si>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</si>
  <si>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</si>
  <si>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</si>
  <si>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</si>
  <si>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</si>
  <si>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</si>
  <si>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</si>
  <si>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</si>
  <si>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</si>
  <si>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</si>
  <si>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</si>
  <si>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</si>
  <si>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</si>
  <si>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</si>
  <si>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</si>
  <si>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</si>
  <si>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</si>
  <si>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</si>
  <si>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</si>
  <si>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</si>
  <si>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</si>
  <si>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</si>
  <si>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</si>
  <si>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</si>
  <si>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</si>
  <si>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</si>
  <si>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</si>
  <si>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</si>
  <si>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</si>
  <si>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</si>
  <si>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</si>
  <si>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</si>
  <si>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</si>
  <si>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</si>
  <si>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</si>
  <si>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</si>
  <si>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</si>
  <si>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</si>
  <si>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</si>
  <si>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</si>
  <si>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</si>
  <si>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</si>
  <si>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</si>
  <si>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</si>
  <si>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</si>
  <si>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</si>
  <si>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</si>
  <si>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</si>
  <si>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</si>
  <si>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</si>
  <si>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</si>
  <si>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</si>
  <si>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</si>
  <si>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</si>
  <si>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</si>
  <si>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</si>
  <si>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</si>
  <si>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</si>
  <si>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</si>
  <si>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</si>
  <si>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</si>
  <si>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</si>
  <si>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</si>
  <si>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</si>
  <si>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</si>
  <si>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</si>
  <si>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</si>
  <si>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</si>
  <si>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</si>
  <si>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</si>
  <si>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</si>
  <si>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</si>
  <si>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</si>
  <si>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</si>
  <si>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</si>
  <si>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</si>
  <si>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</si>
  <si>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</si>
  <si>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</si>
  <si>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</si>
  <si>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</si>
  <si>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</si>
  <si>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</si>
  <si>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</si>
  <si>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</si>
  <si>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</si>
  <si>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</si>
  <si>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</si>
  <si>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</si>
  <si>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</si>
  <si>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</si>
  <si>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</si>
  <si>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</si>
  <si>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</si>
  <si>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</si>
  <si>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</si>
  <si>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</si>
  <si>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</si>
  <si>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</si>
  <si>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</si>
  <si>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</si>
  <si>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</si>
  <si>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</si>
  <si>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</si>
  <si>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</si>
  <si>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</si>
  <si>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</si>
  <si>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</si>
  <si>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</si>
  <si>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</si>
  <si>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</si>
  <si>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</si>
  <si>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</si>
  <si>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</si>
  <si>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</si>
  <si>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</si>
  <si>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</si>
  <si>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</si>
  <si>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</si>
  <si>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</si>
  <si>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</si>
  <si>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</si>
  <si>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</si>
  <si>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</si>
  <si>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</si>
  <si>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</si>
  <si>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</si>
  <si>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</si>
  <si>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</si>
  <si>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</si>
  <si>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</si>
  <si>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</si>
  <si>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</si>
  <si>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</si>
  <si>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</si>
  <si>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</si>
  <si>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</si>
  <si>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</si>
  <si>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</si>
  <si>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</si>
  <si>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</si>
  <si>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</si>
  <si>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</si>
  <si>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</si>
  <si>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</si>
  <si>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</si>
  <si>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</si>
  <si>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</si>
  <si>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</si>
  <si>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</si>
  <si>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</si>
  <si>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</si>
  <si>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</si>
  <si>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</si>
  <si>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</si>
  <si>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</si>
  <si>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</si>
  <si>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</si>
  <si>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</si>
  <si>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</si>
  <si>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</si>
  <si>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</si>
  <si>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</si>
  <si>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</si>
  <si>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</si>
  <si>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</si>
  <si>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</si>
  <si>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</si>
  <si>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</si>
  <si>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</si>
  <si>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</si>
  <si>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</si>
  <si>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</si>
  <si>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</si>
  <si>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</si>
  <si>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</si>
  <si>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C4. CHPM SVČ OZP - vymezená</t>
  </si>
  <si>
    <t>Počet zaměstnavatelů, kteří nahlásili hromadné propouštění (organizační změnu)</t>
  </si>
  <si>
    <t>Od počátku roku</t>
  </si>
  <si>
    <t>Pracovní místa podpořená v rámci APZ</t>
  </si>
  <si>
    <t>Veřejně prospěšné práce (VPP)</t>
  </si>
  <si>
    <t>SÚPM-samostatně výdělečná činnost (SVČ)</t>
  </si>
  <si>
    <t>Projekty ESF OP LZZ - SÚPM-SVČ (RIP)</t>
  </si>
  <si>
    <t>Chráněná pracovní místa (CHPM) - zřízená</t>
  </si>
  <si>
    <t>CHPM-SVČ</t>
  </si>
  <si>
    <t>Rekvalifikace uchazečů/zájemců o zaměstnání</t>
  </si>
  <si>
    <t>Zvolená rekvalifikace</t>
  </si>
  <si>
    <t>Rekvalifikace</t>
  </si>
  <si>
    <t>Celkem APZ</t>
  </si>
  <si>
    <t>počet uchaz./zam.</t>
  </si>
  <si>
    <t>počet míst/dohod</t>
  </si>
  <si>
    <t>Stav k posl. dni sled. měsíce</t>
  </si>
  <si>
    <t>Výrobní a montážní dělníci</t>
  </si>
  <si>
    <t>Pomocní a manipulační dělníci</t>
  </si>
  <si>
    <t>Ruční baliči</t>
  </si>
  <si>
    <t>Uchazeči s ukončenou evidencí a vyřazení celkem</t>
  </si>
  <si>
    <t>Uchazeči po mateřské/rodičovské dovolené</t>
  </si>
  <si>
    <t>Kuchaři, pomocní kuchaři, číšníci a servírky</t>
  </si>
  <si>
    <t>Obsluha šicích a vyšívacích strojů, šičky, švadleny</t>
  </si>
  <si>
    <t>Vedoucí a řídící pracovníci v průmyslu</t>
  </si>
  <si>
    <t>Operátoři výroby, obsluha strojů a zařízení</t>
  </si>
  <si>
    <t>Počet zaměstnanců, jichž se hromadné propouštění (organizační změna) bude týkat</t>
  </si>
  <si>
    <t>Kuchaři</t>
  </si>
  <si>
    <t>Sezónní baliči, ruční baliči</t>
  </si>
  <si>
    <t>Projekty ESF OP LZZ - VPP (NIP, RIP)</t>
  </si>
  <si>
    <t>Projekty ESF OP LZZ - SÚPM (NIP, RIP)</t>
  </si>
  <si>
    <t>Společensky účelná pracovní místa (SÚPM) zřízená, vyhrazená</t>
  </si>
  <si>
    <t>Ostatní nástroje APZ (vč. ESF)</t>
  </si>
  <si>
    <t>Projekty ESF OP LZZ - rekvalifikace (NIP, RIP, GP)</t>
  </si>
  <si>
    <t>Projekty ESF OP LZZ - zvolená rekvalifikace (NIP, RIP)</t>
  </si>
  <si>
    <t>Obec</t>
  </si>
  <si>
    <t>Kód obce</t>
  </si>
  <si>
    <t>Kontaktní pracoviště</t>
  </si>
  <si>
    <t>Uchazeči celkem</t>
  </si>
  <si>
    <t>Dosažitelní uchazeči</t>
  </si>
  <si>
    <t>Obyvatelé 15-64 let</t>
  </si>
  <si>
    <t>PN (v %)</t>
  </si>
  <si>
    <t>Arnoltice</t>
  </si>
  <si>
    <t>562343</t>
  </si>
  <si>
    <t>KoP Děčín</t>
  </si>
  <si>
    <t>Benešov nad Ploučnicí</t>
  </si>
  <si>
    <t>562351</t>
  </si>
  <si>
    <t>Bynovec</t>
  </si>
  <si>
    <t>544647</t>
  </si>
  <si>
    <t>Česká Kamenice</t>
  </si>
  <si>
    <t>562394</t>
  </si>
  <si>
    <t>562335</t>
  </si>
  <si>
    <t>Dobkovice</t>
  </si>
  <si>
    <t>562408</t>
  </si>
  <si>
    <t>Dobrná</t>
  </si>
  <si>
    <t>545783</t>
  </si>
  <si>
    <t>Dolní Habartice</t>
  </si>
  <si>
    <t>545856</t>
  </si>
  <si>
    <t>Dolní Podluží</t>
  </si>
  <si>
    <t>562432</t>
  </si>
  <si>
    <t>KoP Varnsdorf</t>
  </si>
  <si>
    <t>Dolní Poustevna</t>
  </si>
  <si>
    <t>562441</t>
  </si>
  <si>
    <t>KoP Rumburk</t>
  </si>
  <si>
    <t>Doubice</t>
  </si>
  <si>
    <t>530417</t>
  </si>
  <si>
    <t>Františkov nad Ploučnicí</t>
  </si>
  <si>
    <t>545899</t>
  </si>
  <si>
    <t>Heřmanov</t>
  </si>
  <si>
    <t>562483</t>
  </si>
  <si>
    <t>Horní Habartice</t>
  </si>
  <si>
    <t>545929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</si>
  <si>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</si>
  <si>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</si>
  <si>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</si>
  <si>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</si>
  <si>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</si>
  <si>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</si>
  <si>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</si>
  <si>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</si>
  <si>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Janov</t>
  </si>
  <si>
    <t>544680</t>
  </si>
  <si>
    <t>Janská</t>
  </si>
  <si>
    <t>530395</t>
  </si>
  <si>
    <t>Jetřichovice</t>
  </si>
  <si>
    <t>562556</t>
  </si>
  <si>
    <t>Jílové</t>
  </si>
  <si>
    <t>562564</t>
  </si>
  <si>
    <t>Jiřetín pod Jedlovou</t>
  </si>
  <si>
    <t>562572</t>
  </si>
  <si>
    <t>Jiříkov</t>
  </si>
  <si>
    <t>562581</t>
  </si>
  <si>
    <t>Kámen</t>
  </si>
  <si>
    <t>546453</t>
  </si>
  <si>
    <t>Krásná Lípa</t>
  </si>
  <si>
    <t>562611</t>
  </si>
  <si>
    <t>Kunratice</t>
  </si>
  <si>
    <t>546330</t>
  </si>
  <si>
    <t>Kytlice</t>
  </si>
  <si>
    <t>562645</t>
  </si>
  <si>
    <t>Labská Stráň</t>
  </si>
  <si>
    <t>544701</t>
  </si>
  <si>
    <t>Lipová</t>
  </si>
  <si>
    <t>562661</t>
  </si>
  <si>
    <t>Lobendava</t>
  </si>
  <si>
    <t>545708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</si>
  <si>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</si>
  <si>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</si>
  <si>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</si>
  <si>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</si>
  <si>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</si>
  <si>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</si>
  <si>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</si>
  <si>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</si>
  <si>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</si>
  <si>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</si>
  <si>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Mikulášovice</t>
  </si>
  <si>
    <t>562751</t>
  </si>
  <si>
    <t>Rumburk</t>
  </si>
  <si>
    <t>562777</t>
  </si>
  <si>
    <t>Růžová</t>
  </si>
  <si>
    <t>566900</t>
  </si>
  <si>
    <t>Rybniště</t>
  </si>
  <si>
    <t>562793</t>
  </si>
  <si>
    <t>Srbská Kamenice</t>
  </si>
  <si>
    <t>546348</t>
  </si>
  <si>
    <t>Staré Křečany</t>
  </si>
  <si>
    <t>562823</t>
  </si>
  <si>
    <t>Starý Šachov</t>
  </si>
  <si>
    <t>545538</t>
  </si>
  <si>
    <t>Šluknov</t>
  </si>
  <si>
    <t>562858</t>
  </si>
  <si>
    <t>Těchlovice</t>
  </si>
  <si>
    <t>555193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</si>
  <si>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</si>
  <si>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</si>
  <si>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</si>
  <si>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</si>
  <si>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</si>
  <si>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</si>
  <si>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</si>
  <si>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</si>
  <si>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</si>
  <si>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</si>
  <si>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</si>
  <si>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</si>
  <si>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Vilémov</t>
  </si>
  <si>
    <t>562947</t>
  </si>
  <si>
    <t>Bílence</t>
  </si>
  <si>
    <t>562980</t>
  </si>
  <si>
    <t xml:space="preserve">KoP Chomutov </t>
  </si>
  <si>
    <t>Blatno</t>
  </si>
  <si>
    <t>562998</t>
  </si>
  <si>
    <t>Boleboř</t>
  </si>
  <si>
    <t>563005</t>
  </si>
  <si>
    <t>KoP Jirkov</t>
  </si>
  <si>
    <t>Březno</t>
  </si>
  <si>
    <t>563013</t>
  </si>
  <si>
    <t>Černovice</t>
  </si>
  <si>
    <t>563021</t>
  </si>
  <si>
    <t>Domašín</t>
  </si>
  <si>
    <t>563048</t>
  </si>
  <si>
    <t>KoP Klášterec n. O.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</si>
  <si>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</si>
  <si>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</si>
  <si>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</si>
  <si>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</si>
  <si>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</si>
  <si>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</si>
  <si>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</si>
  <si>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</si>
  <si>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KoP Kadaň</t>
  </si>
  <si>
    <t>562971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</si>
  <si>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</si>
  <si>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</si>
  <si>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</si>
  <si>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</si>
  <si>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</si>
  <si>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</si>
  <si>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</si>
  <si>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</si>
  <si>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</si>
  <si>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</si>
  <si>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Kryštofovy Hamry</t>
  </si>
  <si>
    <t>563315</t>
  </si>
  <si>
    <t>Křimov</t>
  </si>
  <si>
    <t>563161</t>
  </si>
  <si>
    <t>Libědice</t>
  </si>
  <si>
    <t>563188</t>
  </si>
  <si>
    <t>Loučná pod Klínovcem</t>
  </si>
  <si>
    <t>546518</t>
  </si>
  <si>
    <t>Málkov</t>
  </si>
  <si>
    <t>563200</t>
  </si>
  <si>
    <t>Mašťov</t>
  </si>
  <si>
    <t>563218</t>
  </si>
  <si>
    <t>Měděnec</t>
  </si>
  <si>
    <t>563226</t>
  </si>
  <si>
    <t>Místo</t>
  </si>
  <si>
    <t>563242</t>
  </si>
  <si>
    <t>Nezabylice</t>
  </si>
  <si>
    <t>546160</t>
  </si>
  <si>
    <t>Okounov</t>
  </si>
  <si>
    <t>563269</t>
  </si>
  <si>
    <t>Otvice</t>
  </si>
  <si>
    <t>563277</t>
  </si>
  <si>
    <t>Perštejn</t>
  </si>
  <si>
    <t>563285</t>
  </si>
  <si>
    <t>Pesvice</t>
  </si>
  <si>
    <t>546062</t>
  </si>
  <si>
    <t>Pětipsy</t>
  </si>
  <si>
    <t>563293</t>
  </si>
  <si>
    <t>Račetice</t>
  </si>
  <si>
    <t>546071</t>
  </si>
  <si>
    <t>Radonice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</si>
  <si>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</si>
  <si>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</si>
  <si>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</si>
  <si>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</si>
  <si>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</si>
  <si>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</si>
  <si>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</si>
  <si>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</si>
  <si>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</si>
  <si>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</si>
  <si>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</si>
  <si>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Veliká Ves</t>
  </si>
  <si>
    <t>563412</t>
  </si>
  <si>
    <t>563439</t>
  </si>
  <si>
    <t>Vrskmaň</t>
  </si>
  <si>
    <t>563463</t>
  </si>
  <si>
    <t>Všehrdy</t>
  </si>
  <si>
    <t>563471</t>
  </si>
  <si>
    <t>Všestudy</t>
  </si>
  <si>
    <t>563480</t>
  </si>
  <si>
    <t>Výsluní</t>
  </si>
  <si>
    <t>563498</t>
  </si>
  <si>
    <t>Vysoká Pec</t>
  </si>
  <si>
    <t>563501</t>
  </si>
  <si>
    <t>Bechlín</t>
  </si>
  <si>
    <t>564575</t>
  </si>
  <si>
    <t>KoP Roudnice n. L.</t>
  </si>
  <si>
    <t>Bohušovice nad Ohří</t>
  </si>
  <si>
    <t>564591</t>
  </si>
  <si>
    <t>KoP Litoměřice</t>
  </si>
  <si>
    <t>Brňany</t>
  </si>
  <si>
    <t>564613</t>
  </si>
  <si>
    <t>Brozany nad Ohří</t>
  </si>
  <si>
    <t>564621</t>
  </si>
  <si>
    <t>Brzánky</t>
  </si>
  <si>
    <t>546755</t>
  </si>
  <si>
    <t>Bříza</t>
  </si>
  <si>
    <t>564648</t>
  </si>
  <si>
    <t>Budyně nad Ohří</t>
  </si>
  <si>
    <t>564656</t>
  </si>
  <si>
    <t>KoP Libochovice</t>
  </si>
  <si>
    <t>Býčkovice</t>
  </si>
  <si>
    <t>546780</t>
  </si>
  <si>
    <t>Ctiněves</t>
  </si>
  <si>
    <t>564672</t>
  </si>
  <si>
    <t>Černěves</t>
  </si>
  <si>
    <t>546852</t>
  </si>
  <si>
    <t>Černiv</t>
  </si>
  <si>
    <t>564699</t>
  </si>
  <si>
    <t>Černouček</t>
  </si>
  <si>
    <t>542423</t>
  </si>
  <si>
    <t>Čížkovice</t>
  </si>
  <si>
    <t>564711</t>
  </si>
  <si>
    <t>KoP Lovosice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</si>
  <si>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</si>
  <si>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</si>
  <si>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</si>
  <si>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</si>
  <si>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</si>
  <si>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</si>
  <si>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</si>
  <si>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</si>
  <si>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Dolánky nad Ohří</t>
  </si>
  <si>
    <t>553646</t>
  </si>
  <si>
    <t>Drahobuz</t>
  </si>
  <si>
    <t>564770</t>
  </si>
  <si>
    <t>KoP Štětí</t>
  </si>
  <si>
    <t>Dušníky</t>
  </si>
  <si>
    <t>564818</t>
  </si>
  <si>
    <t>Evaň</t>
  </si>
  <si>
    <t>564834</t>
  </si>
  <si>
    <t>Hlinná</t>
  </si>
  <si>
    <t>564842</t>
  </si>
  <si>
    <t>Horní Beřkovice</t>
  </si>
  <si>
    <t>564851</t>
  </si>
  <si>
    <t>Horní Řepčice</t>
  </si>
  <si>
    <t>546763</t>
  </si>
  <si>
    <t>Hoštka</t>
  </si>
  <si>
    <t>564877</t>
  </si>
  <si>
    <t>Hrobce</t>
  </si>
  <si>
    <t>564893</t>
  </si>
  <si>
    <t>Chodouny</t>
  </si>
  <si>
    <t>564923</t>
  </si>
  <si>
    <t>Chodovlice</t>
  </si>
  <si>
    <t>564931</t>
  </si>
  <si>
    <t>Chotěšov</t>
  </si>
  <si>
    <t>564940</t>
  </si>
  <si>
    <t>Chotiměř</t>
  </si>
  <si>
    <t>564958</t>
  </si>
  <si>
    <t>Chotiněves</t>
  </si>
  <si>
    <t>564966</t>
  </si>
  <si>
    <t>Chudoslavice</t>
  </si>
  <si>
    <t>546810</t>
  </si>
  <si>
    <t>Jenčice</t>
  </si>
  <si>
    <t>505528</t>
  </si>
  <si>
    <t>Kamýk</t>
  </si>
  <si>
    <t>546771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</si>
  <si>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</si>
  <si>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</si>
  <si>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</si>
  <si>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</si>
  <si>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</si>
  <si>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</si>
  <si>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</si>
  <si>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</si>
  <si>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</si>
  <si>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</si>
  <si>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</si>
  <si>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</si>
  <si>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</si>
  <si>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</si>
  <si>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</si>
  <si>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</si>
  <si>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</si>
  <si>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</si>
  <si>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</si>
  <si>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</si>
  <si>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</si>
  <si>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</si>
  <si>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</si>
  <si>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</si>
  <si>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</si>
  <si>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</si>
  <si>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</si>
  <si>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</si>
  <si>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</si>
  <si>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</si>
  <si>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564567</t>
  </si>
  <si>
    <t>Lkáň</t>
  </si>
  <si>
    <t>546691</t>
  </si>
  <si>
    <t>Lovečkovice</t>
  </si>
  <si>
    <t>565211</t>
  </si>
  <si>
    <t>Lovosice</t>
  </si>
  <si>
    <t>565229</t>
  </si>
  <si>
    <t>Lukavec</t>
  </si>
  <si>
    <t>565237</t>
  </si>
  <si>
    <t>Malé Žernoseky</t>
  </si>
  <si>
    <t>565245</t>
  </si>
  <si>
    <t>Malíč</t>
  </si>
  <si>
    <t>542491</t>
  </si>
  <si>
    <t>Martiněves</t>
  </si>
  <si>
    <t>565253</t>
  </si>
  <si>
    <t>Michalovice</t>
  </si>
  <si>
    <t>542521</t>
  </si>
  <si>
    <t>Miřejovice</t>
  </si>
  <si>
    <t>530506</t>
  </si>
  <si>
    <t>Mlékojedy</t>
  </si>
  <si>
    <t>565296</t>
  </si>
  <si>
    <t>Mnetěš</t>
  </si>
  <si>
    <t>565300</t>
  </si>
  <si>
    <t>Mšené-lázně</t>
  </si>
  <si>
    <t>565318</t>
  </si>
  <si>
    <t>Nové Dvory</t>
  </si>
  <si>
    <t>565342</t>
  </si>
  <si>
    <t>Oleško</t>
  </si>
  <si>
    <t>542440</t>
  </si>
  <si>
    <t>Píšťany</t>
  </si>
  <si>
    <t>542539</t>
  </si>
  <si>
    <t>Ploskovice</t>
  </si>
  <si>
    <t>565393</t>
  </si>
  <si>
    <t>Podsedice</t>
  </si>
  <si>
    <t>565415</t>
  </si>
  <si>
    <t>Polepy</t>
  </si>
  <si>
    <t>565431</t>
  </si>
  <si>
    <t>Prackovice nad Labem</t>
  </si>
  <si>
    <t>565458</t>
  </si>
  <si>
    <t>Přestavlky</t>
  </si>
  <si>
    <t>565474</t>
  </si>
  <si>
    <t>Račice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</si>
  <si>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</si>
  <si>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</si>
  <si>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</si>
  <si>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</si>
  <si>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</si>
  <si>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</si>
  <si>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</si>
  <si>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</si>
  <si>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</si>
  <si>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Sedlec</t>
  </si>
  <si>
    <t>546721</t>
  </si>
  <si>
    <t>Siřejovice</t>
  </si>
  <si>
    <t>565598</t>
  </si>
  <si>
    <t>Slatina</t>
  </si>
  <si>
    <t>565601</t>
  </si>
  <si>
    <t>Snědovice</t>
  </si>
  <si>
    <t>565610</t>
  </si>
  <si>
    <t>Staňkovice</t>
  </si>
  <si>
    <t>546828</t>
  </si>
  <si>
    <t>Straškov-Vodochody</t>
  </si>
  <si>
    <t>565679</t>
  </si>
  <si>
    <t>Sulejovice</t>
  </si>
  <si>
    <t>565695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</si>
  <si>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</si>
  <si>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</si>
  <si>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</si>
  <si>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</si>
  <si>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</si>
  <si>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</si>
  <si>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</si>
  <si>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</si>
  <si>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Třebenice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</si>
  <si>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</si>
  <si>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</si>
  <si>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</si>
  <si>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</si>
  <si>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</si>
  <si>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</si>
  <si>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</si>
  <si>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</si>
  <si>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</si>
  <si>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</si>
  <si>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</si>
  <si>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</si>
  <si>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</si>
  <si>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Velké Žernoseky</t>
  </si>
  <si>
    <t>565857</t>
  </si>
  <si>
    <t>Vchynice</t>
  </si>
  <si>
    <t>565865</t>
  </si>
  <si>
    <t>Vlastislav</t>
  </si>
  <si>
    <t>565873</t>
  </si>
  <si>
    <t>Vražkov</t>
  </si>
  <si>
    <t>565881</t>
  </si>
  <si>
    <t>Vrbice</t>
  </si>
  <si>
    <t>565890</t>
  </si>
  <si>
    <t>Vrbičany</t>
  </si>
  <si>
    <t>565903</t>
  </si>
  <si>
    <t>Vrutice</t>
  </si>
  <si>
    <t>565911</t>
  </si>
  <si>
    <t>Záluží</t>
  </si>
  <si>
    <t>542482</t>
  </si>
  <si>
    <t>Žabovřesky nad Ohří</t>
  </si>
  <si>
    <t>565938</t>
  </si>
  <si>
    <t>Žalhostice</t>
  </si>
  <si>
    <t>565946</t>
  </si>
  <si>
    <t>Židovice</t>
  </si>
  <si>
    <t>565954</t>
  </si>
  <si>
    <t>Žitenice</t>
  </si>
  <si>
    <t>565962</t>
  </si>
  <si>
    <t>Bitozeves</t>
  </si>
  <si>
    <t>565997</t>
  </si>
  <si>
    <t>KoP Žatec</t>
  </si>
  <si>
    <t>566004</t>
  </si>
  <si>
    <t>KoP Podbořany</t>
  </si>
  <si>
    <t>Blažim</t>
  </si>
  <si>
    <t>566012</t>
  </si>
  <si>
    <t>Blšany</t>
  </si>
  <si>
    <t>566021</t>
  </si>
  <si>
    <t>Blšany u Loun</t>
  </si>
  <si>
    <t>542547</t>
  </si>
  <si>
    <t>KoP Louny</t>
  </si>
  <si>
    <t>Brodec</t>
  </si>
  <si>
    <t>546895</t>
  </si>
  <si>
    <t>Břvany</t>
  </si>
  <si>
    <t>566063</t>
  </si>
  <si>
    <t>Cítoliby</t>
  </si>
  <si>
    <t>542571</t>
  </si>
  <si>
    <t>Čeradice</t>
  </si>
  <si>
    <t>530581</t>
  </si>
  <si>
    <t>Černčice</t>
  </si>
  <si>
    <t>542628</t>
  </si>
  <si>
    <t>Deštnice</t>
  </si>
  <si>
    <t>566128</t>
  </si>
  <si>
    <t>Dobroměřice</t>
  </si>
  <si>
    <t>546861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</si>
  <si>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</si>
  <si>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</si>
  <si>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</si>
  <si>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</si>
  <si>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</si>
  <si>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</si>
  <si>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</si>
  <si>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</si>
  <si>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Chlumčany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</si>
  <si>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</si>
  <si>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</si>
  <si>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</si>
  <si>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</si>
  <si>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</si>
  <si>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</si>
  <si>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</si>
  <si>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</si>
  <si>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</si>
  <si>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</si>
  <si>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</si>
  <si>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</si>
  <si>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</si>
  <si>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</si>
  <si>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</si>
  <si>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</si>
  <si>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</si>
  <si>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</si>
  <si>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</si>
  <si>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</si>
  <si>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Libočany</t>
  </si>
  <si>
    <t>530590</t>
  </si>
  <si>
    <t>Libořice</t>
  </si>
  <si>
    <t>566381</t>
  </si>
  <si>
    <t>Lipno</t>
  </si>
  <si>
    <t>566403</t>
  </si>
  <si>
    <t>Lišany</t>
  </si>
  <si>
    <t>566411</t>
  </si>
  <si>
    <t>Líšťany</t>
  </si>
  <si>
    <t>546879</t>
  </si>
  <si>
    <t>565971</t>
  </si>
  <si>
    <t>Lubenec</t>
  </si>
  <si>
    <t>566438</t>
  </si>
  <si>
    <t>Měcholupy</t>
  </si>
  <si>
    <t>566454</t>
  </si>
  <si>
    <t>Nepomyšl</t>
  </si>
  <si>
    <t>566501</t>
  </si>
  <si>
    <t>Nová Ves</t>
  </si>
  <si>
    <t>542636</t>
  </si>
  <si>
    <t>Nové Sedlo</t>
  </si>
  <si>
    <t>566519</t>
  </si>
  <si>
    <t>Obora</t>
  </si>
  <si>
    <t>542580</t>
  </si>
  <si>
    <t>Očihov</t>
  </si>
  <si>
    <t>566527</t>
  </si>
  <si>
    <t>Opočno</t>
  </si>
  <si>
    <t>542555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</si>
  <si>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</si>
  <si>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</si>
  <si>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</si>
  <si>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</si>
  <si>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</si>
  <si>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</si>
  <si>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</si>
  <si>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</si>
  <si>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</si>
  <si>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</si>
  <si>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</si>
  <si>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</si>
  <si>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</si>
  <si>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</si>
  <si>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</si>
  <si>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</si>
  <si>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</si>
  <si>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</si>
  <si>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</si>
  <si>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</si>
  <si>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</si>
  <si>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</si>
  <si>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</si>
  <si>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</si>
  <si>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543128</t>
  </si>
  <si>
    <t>Toužetín</t>
  </si>
  <si>
    <t>566829</t>
  </si>
  <si>
    <t>Tuchořice</t>
  </si>
  <si>
    <t>566853</t>
  </si>
  <si>
    <t>Úherce</t>
  </si>
  <si>
    <t>546178</t>
  </si>
  <si>
    <t>Velemyšleves</t>
  </si>
  <si>
    <t>566870</t>
  </si>
  <si>
    <t>Veltěže</t>
  </si>
  <si>
    <t>566896</t>
  </si>
  <si>
    <t>Vinařice</t>
  </si>
  <si>
    <t>566918</t>
  </si>
  <si>
    <t>Vrbno nad Lesy</t>
  </si>
  <si>
    <t>566926</t>
  </si>
  <si>
    <t>Vroutek</t>
  </si>
  <si>
    <t>566934</t>
  </si>
  <si>
    <t>Vršovice</t>
  </si>
  <si>
    <t>546887</t>
  </si>
  <si>
    <t>Výškov</t>
  </si>
  <si>
    <t>566951</t>
  </si>
  <si>
    <t>Zálužice</t>
  </si>
  <si>
    <t>530603</t>
  </si>
  <si>
    <t>Zbrašín</t>
  </si>
  <si>
    <t>566977</t>
  </si>
  <si>
    <t>Žatec</t>
  </si>
  <si>
    <t>566985</t>
  </si>
  <si>
    <t>Želkovice</t>
  </si>
  <si>
    <t>530565</t>
  </si>
  <si>
    <t>Žerotín</t>
  </si>
  <si>
    <t>543012</t>
  </si>
  <si>
    <t>Žiželice</t>
  </si>
  <si>
    <t>567019</t>
  </si>
  <si>
    <t>Bečov</t>
  </si>
  <si>
    <t>567043</t>
  </si>
  <si>
    <t>KoP Most</t>
  </si>
  <si>
    <t>Bělušice</t>
  </si>
  <si>
    <t>567051</t>
  </si>
  <si>
    <t>Braňany</t>
  </si>
  <si>
    <t>567060</t>
  </si>
  <si>
    <t>Brandov</t>
  </si>
  <si>
    <t>567078</t>
  </si>
  <si>
    <t>KoP Litvínov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</si>
  <si>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</si>
  <si>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</si>
  <si>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</si>
  <si>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</si>
  <si>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</si>
  <si>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</si>
  <si>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</si>
  <si>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</si>
  <si>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</si>
  <si>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</si>
  <si>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Korozluky</t>
  </si>
  <si>
    <t>567221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</si>
  <si>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</si>
  <si>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</si>
  <si>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</si>
  <si>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</si>
  <si>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</si>
  <si>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</si>
  <si>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</si>
  <si>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</si>
  <si>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Lužice</t>
  </si>
  <si>
    <t>567281</t>
  </si>
  <si>
    <t>Malé Březno</t>
  </si>
  <si>
    <t>567299</t>
  </si>
  <si>
    <t>Mariánské Radčice</t>
  </si>
  <si>
    <t>567302</t>
  </si>
  <si>
    <t>Meziboří</t>
  </si>
  <si>
    <t>567311</t>
  </si>
  <si>
    <t>567027</t>
  </si>
  <si>
    <t>Nová Ves v Horách</t>
  </si>
  <si>
    <t>567329</t>
  </si>
  <si>
    <t>Obrnice</t>
  </si>
  <si>
    <t>567337</t>
  </si>
  <si>
    <t>Patokryje</t>
  </si>
  <si>
    <t>567345</t>
  </si>
  <si>
    <t>Polerady</t>
  </si>
  <si>
    <t>567353</t>
  </si>
  <si>
    <t>Skršín</t>
  </si>
  <si>
    <t>567361</t>
  </si>
  <si>
    <t>Volevčice</t>
  </si>
  <si>
    <t>546437</t>
  </si>
  <si>
    <t>Želenice</t>
  </si>
  <si>
    <t>567426</t>
  </si>
  <si>
    <t>Bílina</t>
  </si>
  <si>
    <t>567451</t>
  </si>
  <si>
    <t>KoP Teplice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</si>
  <si>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</si>
  <si>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</si>
  <si>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</si>
  <si>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</si>
  <si>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</si>
  <si>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</si>
  <si>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</si>
  <si>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</si>
  <si>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</si>
  <si>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</si>
  <si>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</si>
  <si>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</si>
  <si>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Hostomice</t>
  </si>
  <si>
    <t>567531</t>
  </si>
  <si>
    <t>Hrob</t>
  </si>
  <si>
    <t>567558</t>
  </si>
  <si>
    <t>Hrobčice</t>
  </si>
  <si>
    <t>567566</t>
  </si>
  <si>
    <t>Jeníkov</t>
  </si>
  <si>
    <t>567582</t>
  </si>
  <si>
    <t>Kladruby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</si>
  <si>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</si>
  <si>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</si>
  <si>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</si>
  <si>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</si>
  <si>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</si>
  <si>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</si>
  <si>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</si>
  <si>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</si>
  <si>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</si>
  <si>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</si>
  <si>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</si>
  <si>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Lukov</t>
  </si>
  <si>
    <t>546909</t>
  </si>
  <si>
    <t>Měrunice</t>
  </si>
  <si>
    <t>567698</t>
  </si>
  <si>
    <t>Mikulov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</si>
  <si>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</si>
  <si>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</si>
  <si>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</si>
  <si>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</si>
  <si>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</si>
  <si>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</si>
  <si>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</si>
  <si>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</si>
  <si>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</si>
  <si>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Osek</t>
  </si>
  <si>
    <t>567779</t>
  </si>
  <si>
    <t>Proboštov</t>
  </si>
  <si>
    <t>567787</t>
  </si>
  <si>
    <t>Rtyně nad Bílinou</t>
  </si>
  <si>
    <t>567809</t>
  </si>
  <si>
    <t>Srbice</t>
  </si>
  <si>
    <t>567833</t>
  </si>
  <si>
    <t>Světec</t>
  </si>
  <si>
    <t>567841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</si>
  <si>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</si>
  <si>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</si>
  <si>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</si>
  <si>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</si>
  <si>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</si>
  <si>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</si>
  <si>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</si>
  <si>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</si>
  <si>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</si>
  <si>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</si>
  <si>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</si>
  <si>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KoP Ústí n. L.</t>
  </si>
  <si>
    <t>Habrovany</t>
  </si>
  <si>
    <t>567957</t>
  </si>
  <si>
    <t>Homole u Panny</t>
  </si>
  <si>
    <t>567973</t>
  </si>
  <si>
    <t>Chabařovice</t>
  </si>
  <si>
    <t>568007</t>
  </si>
  <si>
    <t>Chlumec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</si>
  <si>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</si>
  <si>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</si>
  <si>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</si>
  <si>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</si>
  <si>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</si>
  <si>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</si>
  <si>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</si>
  <si>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</si>
  <si>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Petrovice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</si>
  <si>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</si>
  <si>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</si>
  <si>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</si>
  <si>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</si>
  <si>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</si>
  <si>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</si>
  <si>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</si>
  <si>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</si>
  <si>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</si>
  <si>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</si>
  <si>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</si>
  <si>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</si>
  <si>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</si>
  <si>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</si>
  <si>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</si>
  <si>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</si>
  <si>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</si>
  <si>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</si>
  <si>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</si>
  <si>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</si>
  <si>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</si>
  <si>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</si>
  <si>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</si>
  <si>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</si>
  <si>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</si>
  <si>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</si>
  <si>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</si>
  <si>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t>Ústecký kraj - celkem</t>
  </si>
  <si>
    <t>Povolení k zaměstnání</t>
  </si>
  <si>
    <t>Informační karty cizinců, kteří nepotřebují povolení k zaměstnání</t>
  </si>
  <si>
    <t>Informace o vyslání podle § 98a ZoZ</t>
  </si>
  <si>
    <t>Nově vydaná celkem</t>
  </si>
  <si>
    <t>Prodloužená celkem</t>
  </si>
  <si>
    <t>Skončení platnosti celkem</t>
  </si>
  <si>
    <t xml:space="preserve"> z toho předčasné skončení platnosti (dohoda z dův. dle § 52 písm. a)-e) ZP</t>
  </si>
  <si>
    <t xml:space="preserve"> z toho předčasné skončení platnosti (výpověď z dův. dle § 52 písm. a)-e) ZP</t>
  </si>
  <si>
    <t xml:space="preserve"> z toho předčasné skončení platnosti (okamžité zrušení PP) dle § 56 ZP</t>
  </si>
  <si>
    <t xml:space="preserve"> z toho předčasné skončení platnosti  (jiné důvody)</t>
  </si>
  <si>
    <t xml:space="preserve">Nově vydaná </t>
  </si>
  <si>
    <t>Prodloužená</t>
  </si>
  <si>
    <t>Skončení platnosti</t>
  </si>
  <si>
    <t xml:space="preserve">Ohlášené zahájení výkonu práce </t>
  </si>
  <si>
    <t>Ohlášené ukončení výkonu práce</t>
  </si>
  <si>
    <t>Ohlášené zahájení výkonu práce</t>
  </si>
  <si>
    <t>Ohlášení zahájení vysílání</t>
  </si>
  <si>
    <t>Ohlášení ukončení vysílání</t>
  </si>
  <si>
    <t>okres</t>
  </si>
  <si>
    <r>
      <t xml:space="preserve">z toho pro </t>
    </r>
    <r>
      <rPr>
        <b/>
        <sz val="11"/>
        <rFont val="Calibri"/>
        <family val="2"/>
      </rPr>
      <t>společníky obchodních společností</t>
    </r>
    <r>
      <rPr>
        <sz val="11"/>
        <rFont val="Calibri"/>
        <family val="2"/>
      </rPr>
      <t xml:space="preserve"> (podle § 89 odst. 2 ZoZ)</t>
    </r>
  </si>
  <si>
    <r>
      <t xml:space="preserve">z toho pro </t>
    </r>
    <r>
      <rPr>
        <b/>
        <sz val="11"/>
        <rFont val="Calibri"/>
        <family val="2"/>
      </rPr>
      <t>držitele povol. k dl. pob. - podnikání</t>
    </r>
    <r>
      <rPr>
        <sz val="11"/>
        <rFont val="Calibri"/>
        <family val="2"/>
      </rPr>
      <t xml:space="preserve"> (podle § 89 odst. 4 ZoZ)</t>
    </r>
  </si>
  <si>
    <r>
      <t xml:space="preserve">z toho </t>
    </r>
    <r>
      <rPr>
        <b/>
        <sz val="11"/>
        <rFont val="Calibri"/>
        <family val="2"/>
      </rPr>
      <t>pro sezónní pracovníky</t>
    </r>
    <r>
      <rPr>
        <sz val="11"/>
        <rFont val="Calibri"/>
        <family val="2"/>
      </rPr>
      <t xml:space="preserve"> (podle § 96 ZoZ)</t>
    </r>
  </si>
  <si>
    <r>
      <t xml:space="preserve">z toho pro </t>
    </r>
    <r>
      <rPr>
        <b/>
        <sz val="11"/>
        <rFont val="Calibri"/>
        <family val="2"/>
      </rPr>
      <t>členy družstev</t>
    </r>
    <r>
      <rPr>
        <sz val="11"/>
        <rFont val="Calibri"/>
        <family val="2"/>
      </rPr>
      <t xml:space="preserve">                                                                (podle § 89 odst. 2 ZoZ)</t>
    </r>
  </si>
  <si>
    <t>Informační karty občanů EU/EHP  a Švýcarska                                                 a rodinných příslušníků</t>
  </si>
  <si>
    <t>M. Příspěvek na dojížďku</t>
  </si>
  <si>
    <t>N. Příspěvek na přestěhování</t>
  </si>
  <si>
    <t>Ve sledovaném měsíci</t>
  </si>
  <si>
    <t>x</t>
  </si>
  <si>
    <t>Plán v rámci projektu</t>
  </si>
  <si>
    <t>z toho</t>
  </si>
  <si>
    <t>umístěno v rámci "Práce na zkoušku"</t>
  </si>
  <si>
    <t>nastoupilo na "Odborná praxe"</t>
  </si>
  <si>
    <t>"Stáže v zahraničí"</t>
  </si>
  <si>
    <t>zapojeno do opatření</t>
  </si>
  <si>
    <t>zprostředkováno</t>
  </si>
  <si>
    <t>"Návrat do vzdělání"</t>
  </si>
  <si>
    <t>umístěno do školy</t>
  </si>
  <si>
    <t>zapojeno od opatření</t>
  </si>
  <si>
    <t>Iniciativa podpory zaměstnanosti mládeže pro region NUTS 2 Severozápad v Ústeckém kraji</t>
  </si>
  <si>
    <t>Flexibilně do práce v Ústeckém kraji</t>
  </si>
  <si>
    <t>se mzdovým příspěvkem</t>
  </si>
  <si>
    <t>bez mzdového příspěvku</t>
  </si>
  <si>
    <t>Dohody se zkráceným úvazkem/jinou formou flexibility</t>
  </si>
  <si>
    <t>Počet podpořených/ zapojených osob</t>
  </si>
  <si>
    <t>Společně to dokážeme v Ústeckém kraji</t>
  </si>
  <si>
    <t>Umístěno</t>
  </si>
  <si>
    <t>min. 2 500</t>
  </si>
  <si>
    <t>Vstup do projektu</t>
  </si>
  <si>
    <t>Podpořeno v rámci celého projektu</t>
  </si>
  <si>
    <t>Prodavači, obchodní zástupci, operátoři tel. panelů</t>
  </si>
  <si>
    <t>Společensky účelná pracovní místa (SÚPM) zřízená</t>
  </si>
  <si>
    <t>Společensky účelná pracovní místa (SÚPM) vyhrazená</t>
  </si>
  <si>
    <t>Projekty ESF OP LZZ - SÚPM (NIP)</t>
  </si>
  <si>
    <t>Projekty ESF OP LZZ - SÚPM (RIP - Flexibilně do práce v Ústeckém kraji, Společně to dokážeme v Ústeckém kraji)</t>
  </si>
  <si>
    <t>Projekty ESF OP LZZ - SÚPM (RIP - Iniciativa podpory zaměstnanosti mládeže v Ústeckém kraji)</t>
  </si>
  <si>
    <t>Chráněná pracovní místa (CHPM) zřízená</t>
  </si>
  <si>
    <t>CHPM-SVČ zřízená</t>
  </si>
  <si>
    <t>Příspěvek na provoz CHPM, CHPM-SVČ</t>
  </si>
  <si>
    <t>Příspěvek při přechodu na nový podnikatelský program</t>
  </si>
  <si>
    <t>Překlenovací příspěvek</t>
  </si>
  <si>
    <t>Příspěvek na zapracování</t>
  </si>
  <si>
    <t>Projekty ESF OP LZZ - příspěvek na zapracování (NIP, RIP)</t>
  </si>
  <si>
    <t>Práce na zkoušku</t>
  </si>
  <si>
    <t>Projekty ESF OP LZZ - práce na zkoušku (NIP, RIP)</t>
  </si>
  <si>
    <t>Příspěvek na dojížďku</t>
  </si>
  <si>
    <t>Příspěvek na přestěhování</t>
  </si>
  <si>
    <r>
      <t xml:space="preserve">z toho </t>
    </r>
    <r>
      <rPr>
        <b/>
        <sz val="11"/>
        <rFont val="Calibri"/>
        <family val="2"/>
      </rPr>
      <t>krátkodobá zaměstnání</t>
    </r>
    <r>
      <rPr>
        <sz val="11"/>
        <rFont val="Calibri"/>
        <family val="2"/>
      </rPr>
      <t xml:space="preserve">                                                      do 3 měsíců</t>
    </r>
    <r>
      <rPr>
        <sz val="11"/>
        <rFont val="Calibri"/>
        <family val="2"/>
      </rPr>
      <t xml:space="preserve"> (podle § 92 ZoZ)</t>
    </r>
  </si>
  <si>
    <t>Uklízeči</t>
  </si>
  <si>
    <t>Mechanici a opraváři vozidel, strojů a zařízení</t>
  </si>
  <si>
    <t>Dělníci rostlinné a živočišné výroby, pěstitelé</t>
  </si>
  <si>
    <t>Lékaři</t>
  </si>
  <si>
    <t>Vedoucí a řídící pracovníci, specialisté v obchodu</t>
  </si>
  <si>
    <t>Dělníci v rostlinné výrobě, zahradnictví</t>
  </si>
  <si>
    <t>Nástrojáři, seřizovači a obsluha strojů, technici</t>
  </si>
  <si>
    <t>Strojní inženýři</t>
  </si>
  <si>
    <t>v rámci projektu "Práce na zkoušku"</t>
  </si>
  <si>
    <t>Řidiči nákladních automobilů</t>
  </si>
  <si>
    <t>Svářeči, zámečníci, potrubáři, instalatéři, klempíři</t>
  </si>
  <si>
    <t>Pomocní pracovníci ve výrobě, obsluha strojů</t>
  </si>
  <si>
    <t>Zedníci, stavební dělníci, provozní a stavební elektrikáři</t>
  </si>
  <si>
    <t>Lékaři, zubaři, zdravotní sestry</t>
  </si>
  <si>
    <t>Techniční a odborní pracovníci</t>
  </si>
  <si>
    <t>Svářeči, provozní zámečníci, kovodělníci</t>
  </si>
  <si>
    <t>Pracovníci ostrahy, strážní</t>
  </si>
  <si>
    <t>Dělníci v oblasti výstavby budov, zedníci, tesaři</t>
  </si>
  <si>
    <t>Montážní dělníci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</si>
  <si>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září 2017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</si>
  <si>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2017</t>
    </r>
  </si>
  <si>
    <r>
      <t xml:space="preserve">Výkaz o aktivní politice zaměstnanosti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2017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</si>
  <si>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2017</t>
    </r>
  </si>
  <si>
    <r>
      <rPr>
        <b/>
        <sz val="14"/>
        <rFont val="Calibri"/>
        <family val="2"/>
      </rPr>
      <t xml:space="preserve">Podíl nezaměstnaných na obyvatelstvu ve věku 15-64 let v obcích Ústeckého kraje   </t>
    </r>
    <r>
      <rPr>
        <b/>
        <sz val="12"/>
        <rFont val="Calibri"/>
        <family val="2"/>
      </rPr>
      <t xml:space="preserve">                                                                                                    </t>
    </r>
    <r>
      <rPr>
        <b/>
        <sz val="11"/>
        <rFont val="Calibri"/>
        <family val="2"/>
      </rPr>
      <t>Úřad práce ČR, Krajská pobočka v Ústí nad Labem - září 2017</t>
    </r>
  </si>
  <si>
    <r>
      <t xml:space="preserve">Zaměstnanost zahraničních občanů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září 2017</t>
    </r>
  </si>
  <si>
    <r>
      <t xml:space="preserve">Regionální individuální projekty spolufinancované z ESF a realizované v Ústeckém kraji         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Úřad práce ČR, Krajské pobočka v Ústí nad Labem - září 2017</t>
    </r>
  </si>
  <si>
    <r>
      <t xml:space="preserve">Analýza nově evidovaných a umístěných uchazečů podle CZ-ISCO,                                                                                cizinci a hromadné propouštění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září 2017</t>
    </r>
  </si>
  <si>
    <t>Prodavači, pokladní, pracovníci v obchodě</t>
  </si>
  <si>
    <t>Svářeči, potrubáři a zámečníci vč. Stavebních</t>
  </si>
  <si>
    <t>Zedníci, stavební dělníci</t>
  </si>
  <si>
    <t>Pomocní pracovníci ve výrobě</t>
  </si>
  <si>
    <t>montážní dělníci, montéři</t>
  </si>
  <si>
    <t>Řidiči automobilů a autobusů, obsluha VZV, skladníci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</si>
</sst>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49" applyFont="1" applyFill="1" applyBorder="1">
      <alignment/>
      <protection/>
    </xf>
    <xf numFmtId="0" fontId="6" fillId="33" borderId="10" xfId="47" applyFont="1" applyFill="1" applyBorder="1">
      <alignment/>
      <protection/>
    </xf>
    <xf numFmtId="0" fontId="6" fillId="23" borderId="10" xfId="0" applyFont="1" applyFill="1" applyBorder="1" applyAlignment="1">
      <alignment horizontal="right" vertical="center"/>
    </xf>
    <xf numFmtId="0" fontId="6" fillId="23" borderId="10" xfId="0" applyFont="1" applyFill="1" applyBorder="1" applyAlignment="1">
      <alignment/>
    </xf>
    <xf numFmtId="0" fontId="6" fillId="23" borderId="10" xfId="49" applyFont="1" applyFill="1" applyBorder="1">
      <alignment/>
      <protection/>
    </xf>
    <xf numFmtId="0" fontId="6" fillId="23" borderId="10" xfId="47" applyFont="1" applyFill="1" applyBorder="1">
      <alignment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 indent="2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45" fillId="0" borderId="0" xfId="49" applyFont="1" applyFill="1" applyBorder="1">
      <alignment/>
      <protection/>
    </xf>
    <xf numFmtId="0" fontId="45" fillId="0" borderId="0" xfId="47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49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33" borderId="11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34" borderId="10" xfId="0" applyFont="1" applyFill="1" applyBorder="1" applyAlignment="1" quotePrefix="1">
      <alignment horizontal="left" vertical="center"/>
    </xf>
    <xf numFmtId="3" fontId="6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6" fillId="0" borderId="10" xfId="0" applyFont="1" applyFill="1" applyBorder="1" applyAlignment="1" quotePrefix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/>
    </xf>
    <xf numFmtId="0" fontId="32" fillId="33" borderId="10" xfId="0" applyFont="1" applyFill="1" applyBorder="1" applyAlignment="1" quotePrefix="1">
      <alignment horizontal="center" vertical="center"/>
    </xf>
    <xf numFmtId="0" fontId="32" fillId="23" borderId="10" xfId="0" applyFont="1" applyFill="1" applyBorder="1" applyAlignment="1" quotePrefix="1">
      <alignment horizontal="center" vertical="center"/>
    </xf>
    <xf numFmtId="0" fontId="32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6" fillId="0" borderId="10" xfId="0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/>
    </xf>
    <xf numFmtId="1" fontId="6" fillId="33" borderId="10" xfId="49" applyNumberFormat="1" applyFont="1" applyFill="1" applyBorder="1">
      <alignment/>
      <protection/>
    </xf>
    <xf numFmtId="1" fontId="6" fillId="33" borderId="10" xfId="47" applyNumberFormat="1" applyFont="1" applyFill="1" applyBorder="1">
      <alignment/>
      <protection/>
    </xf>
    <xf numFmtId="1" fontId="6" fillId="23" borderId="10" xfId="0" applyNumberFormat="1" applyFont="1" applyFill="1" applyBorder="1" applyAlignment="1">
      <alignment horizontal="right" vertical="center"/>
    </xf>
    <xf numFmtId="1" fontId="6" fillId="23" borderId="10" xfId="0" applyNumberFormat="1" applyFont="1" applyFill="1" applyBorder="1" applyAlignment="1">
      <alignment/>
    </xf>
    <xf numFmtId="1" fontId="6" fillId="23" borderId="10" xfId="49" applyNumberFormat="1" applyFont="1" applyFill="1" applyBorder="1">
      <alignment/>
      <protection/>
    </xf>
    <xf numFmtId="1" fontId="6" fillId="23" borderId="10" xfId="47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0" xfId="49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3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2" fillId="0" borderId="10" xfId="0" applyFont="1" applyBorder="1" applyAlignment="1">
      <alignment vertical="center"/>
    </xf>
    <xf numFmtId="14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6" fillId="0" borderId="10" xfId="50" applyFont="1" applyFill="1" applyBorder="1" applyAlignment="1" quotePrefix="1">
      <alignment vertical="center"/>
      <protection/>
    </xf>
    <xf numFmtId="0" fontId="6" fillId="0" borderId="10" xfId="50" applyFont="1" applyFill="1" applyBorder="1" applyAlignment="1" quotePrefix="1">
      <alignment horizontal="center" vertical="center"/>
      <protection/>
    </xf>
    <xf numFmtId="3" fontId="6" fillId="33" borderId="10" xfId="50" applyNumberFormat="1" applyFont="1" applyFill="1" applyBorder="1" applyAlignment="1">
      <alignment horizontal="right" vertical="center" indent="2"/>
      <protection/>
    </xf>
    <xf numFmtId="4" fontId="6" fillId="33" borderId="10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/>
    </xf>
    <xf numFmtId="0" fontId="6" fillId="0" borderId="10" xfId="48" applyFont="1" applyFill="1" applyBorder="1" applyAlignment="1" quotePrefix="1">
      <alignment vertical="center"/>
      <protection/>
    </xf>
    <xf numFmtId="0" fontId="6" fillId="0" borderId="10" xfId="48" applyFont="1" applyFill="1" applyBorder="1" applyAlignment="1" quotePrefix="1">
      <alignment horizontal="center" vertical="center"/>
      <protection/>
    </xf>
    <xf numFmtId="0" fontId="6" fillId="0" borderId="10" xfId="50" applyFont="1" applyFill="1" applyBorder="1" applyAlignment="1">
      <alignment vertical="center"/>
      <protection/>
    </xf>
    <xf numFmtId="3" fontId="6" fillId="33" borderId="10" xfId="48" applyNumberFormat="1" applyFont="1" applyFill="1" applyBorder="1" applyAlignment="1">
      <alignment horizontal="right" vertical="center" indent="2"/>
      <protection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32" fillId="33" borderId="1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32" fillId="23" borderId="10" xfId="0" applyNumberFormat="1" applyFont="1" applyFill="1" applyBorder="1" applyAlignment="1">
      <alignment horizontal="center" vertical="center" wrapText="1"/>
    </xf>
    <xf numFmtId="3" fontId="32" fillId="23" borderId="10" xfId="0" applyNumberFormat="1" applyFont="1" applyFill="1" applyBorder="1" applyAlignment="1">
      <alignment horizontal="right" vertical="center" indent="2"/>
    </xf>
    <xf numFmtId="0" fontId="3" fillId="33" borderId="10" xfId="0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vertical="center"/>
    </xf>
    <xf numFmtId="0" fontId="3" fillId="23" borderId="10" xfId="0" applyFont="1" applyFill="1" applyBorder="1" applyAlignment="1">
      <alignment vertical="center"/>
    </xf>
    <xf numFmtId="17" fontId="3" fillId="23" borderId="10" xfId="0" applyNumberFormat="1" applyFont="1" applyFill="1" applyBorder="1" applyAlignment="1">
      <alignment vertical="center"/>
    </xf>
    <xf numFmtId="0" fontId="6" fillId="23" borderId="10" xfId="0" applyFont="1" applyFill="1" applyBorder="1" applyAlignment="1">
      <alignment horizontal="right" vertical="center" indent="10"/>
    </xf>
    <xf numFmtId="3" fontId="6" fillId="23" borderId="10" xfId="0" applyNumberFormat="1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23" borderId="10" xfId="0" applyFont="1" applyFill="1" applyBorder="1" applyAlignment="1">
      <alignment vertical="center"/>
    </xf>
    <xf numFmtId="0" fontId="32" fillId="23" borderId="10" xfId="0" applyFont="1" applyFill="1" applyBorder="1" applyAlignment="1">
      <alignment horizontal="center" textRotation="90"/>
    </xf>
    <xf numFmtId="0" fontId="32" fillId="33" borderId="10" xfId="0" applyFont="1" applyFill="1" applyBorder="1" applyAlignment="1">
      <alignment horizontal="center" textRotation="90"/>
    </xf>
    <xf numFmtId="0" fontId="50" fillId="0" borderId="0" xfId="0" applyFont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/>
    </xf>
    <xf numFmtId="0" fontId="32" fillId="0" borderId="17" xfId="0" applyFont="1" applyBorder="1" applyAlignment="1">
      <alignment horizontal="center" vertical="center" textRotation="90"/>
    </xf>
    <xf numFmtId="0" fontId="32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4"/>
    </xf>
    <xf numFmtId="3" fontId="3" fillId="33" borderId="10" xfId="0" applyNumberFormat="1" applyFont="1" applyFill="1" applyBorder="1" applyAlignment="1">
      <alignment horizontal="right" vertical="center" wrapText="1" indent="4"/>
    </xf>
    <xf numFmtId="3" fontId="3" fillId="33" borderId="10" xfId="0" applyNumberFormat="1" applyFont="1" applyFill="1" applyBorder="1" applyAlignment="1">
      <alignment horizontal="right" vertical="center" indent="4"/>
    </xf>
    <xf numFmtId="3" fontId="6" fillId="23" borderId="10" xfId="0" applyNumberFormat="1" applyFont="1" applyFill="1" applyBorder="1" applyAlignment="1">
      <alignment horizontal="right" vertical="center" indent="4"/>
    </xf>
    <xf numFmtId="3" fontId="6" fillId="23" borderId="10" xfId="0" applyNumberFormat="1" applyFont="1" applyFill="1" applyBorder="1" applyAlignment="1">
      <alignment horizontal="right" vertical="center" indent="8"/>
    </xf>
    <xf numFmtId="3" fontId="3" fillId="23" borderId="10" xfId="0" applyNumberFormat="1" applyFont="1" applyFill="1" applyBorder="1" applyAlignment="1">
      <alignment horizontal="right" vertical="center" wrapText="1" indent="4"/>
    </xf>
    <xf numFmtId="3" fontId="3" fillId="23" borderId="10" xfId="0" applyNumberFormat="1" applyFont="1" applyFill="1" applyBorder="1" applyAlignment="1">
      <alignment horizontal="right" vertical="center" wrapText="1" indent="8"/>
    </xf>
    <xf numFmtId="3" fontId="6" fillId="33" borderId="10" xfId="0" applyNumberFormat="1" applyFont="1" applyFill="1" applyBorder="1" applyAlignment="1">
      <alignment horizontal="right" vertical="center" indent="8"/>
    </xf>
    <xf numFmtId="3" fontId="3" fillId="33" borderId="10" xfId="0" applyNumberFormat="1" applyFont="1" applyFill="1" applyBorder="1" applyAlignment="1">
      <alignment horizontal="right" vertical="center" wrapText="1" indent="8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68" t="s">
        <v>1041</v>
      </c>
      <c r="B1" s="168"/>
      <c r="C1" s="168"/>
      <c r="D1" s="40"/>
      <c r="E1" s="169" t="s">
        <v>1</v>
      </c>
      <c r="F1" s="169"/>
      <c r="G1" s="169"/>
      <c r="H1" s="169"/>
      <c r="I1" s="169"/>
      <c r="J1" s="169"/>
      <c r="K1" s="169"/>
      <c r="L1" s="170" t="s">
        <v>2</v>
      </c>
      <c r="M1" s="170"/>
      <c r="N1" s="170"/>
      <c r="O1" s="170"/>
      <c r="P1" s="170"/>
      <c r="Q1" s="170"/>
      <c r="R1" s="170"/>
    </row>
    <row r="2" spans="1:18" ht="24" customHeight="1">
      <c r="A2" s="168"/>
      <c r="B2" s="168"/>
      <c r="C2" s="168"/>
      <c r="D2" s="40"/>
      <c r="E2" s="167" t="s">
        <v>3</v>
      </c>
      <c r="F2" s="167" t="s">
        <v>4</v>
      </c>
      <c r="G2" s="167" t="s">
        <v>6</v>
      </c>
      <c r="H2" s="167" t="s">
        <v>7</v>
      </c>
      <c r="I2" s="167" t="s">
        <v>5</v>
      </c>
      <c r="J2" s="167" t="s">
        <v>8</v>
      </c>
      <c r="K2" s="167" t="s">
        <v>9</v>
      </c>
      <c r="L2" s="166" t="s">
        <v>3</v>
      </c>
      <c r="M2" s="166" t="s">
        <v>4</v>
      </c>
      <c r="N2" s="166" t="s">
        <v>6</v>
      </c>
      <c r="O2" s="166" t="s">
        <v>7</v>
      </c>
      <c r="P2" s="166" t="s">
        <v>5</v>
      </c>
      <c r="Q2" s="166" t="s">
        <v>8</v>
      </c>
      <c r="R2" s="166" t="s">
        <v>9</v>
      </c>
    </row>
    <row r="3" spans="1:18" ht="3" customHeight="1">
      <c r="A3" s="168"/>
      <c r="B3" s="168"/>
      <c r="C3" s="168"/>
      <c r="D3" s="40"/>
      <c r="E3" s="167"/>
      <c r="F3" s="167"/>
      <c r="G3" s="167"/>
      <c r="H3" s="167"/>
      <c r="I3" s="167"/>
      <c r="J3" s="167"/>
      <c r="K3" s="167"/>
      <c r="L3" s="166"/>
      <c r="M3" s="166"/>
      <c r="N3" s="166"/>
      <c r="O3" s="166"/>
      <c r="P3" s="166"/>
      <c r="Q3" s="166"/>
      <c r="R3" s="166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67"/>
      <c r="F4" s="167"/>
      <c r="G4" s="167"/>
      <c r="H4" s="167"/>
      <c r="I4" s="167"/>
      <c r="J4" s="167"/>
      <c r="K4" s="167"/>
      <c r="L4" s="166"/>
      <c r="M4" s="166"/>
      <c r="N4" s="166"/>
      <c r="O4" s="166"/>
      <c r="P4" s="166"/>
      <c r="Q4" s="166"/>
      <c r="R4" s="166"/>
    </row>
    <row r="5" spans="1:19" ht="15" customHeight="1">
      <c r="A5" s="45" t="s">
        <v>46</v>
      </c>
      <c r="B5" s="46">
        <f aca="true" t="shared" si="0" ref="B5:B17">SUM(E5:K5)</f>
        <v>34103</v>
      </c>
      <c r="C5" s="47">
        <f aca="true" t="shared" si="1" ref="C5:C17">SUM(L5:R5)</f>
        <v>18342</v>
      </c>
      <c r="D5" s="48"/>
      <c r="E5" s="49">
        <v>5066</v>
      </c>
      <c r="F5" s="50">
        <v>5581</v>
      </c>
      <c r="G5" s="51">
        <v>3429</v>
      </c>
      <c r="H5" s="50">
        <v>3521</v>
      </c>
      <c r="I5" s="52">
        <v>6432</v>
      </c>
      <c r="J5" s="49">
        <v>4407</v>
      </c>
      <c r="K5" s="49">
        <v>5667</v>
      </c>
      <c r="L5" s="53">
        <v>2625</v>
      </c>
      <c r="M5" s="54">
        <v>3127</v>
      </c>
      <c r="N5" s="55">
        <v>1908</v>
      </c>
      <c r="O5" s="54">
        <v>1917</v>
      </c>
      <c r="P5" s="56">
        <v>3543</v>
      </c>
      <c r="Q5" s="53">
        <v>2446</v>
      </c>
      <c r="R5" s="53">
        <v>2776</v>
      </c>
      <c r="S5" s="1"/>
    </row>
    <row r="6" spans="1:18" ht="15" customHeight="1">
      <c r="A6" s="45" t="s">
        <v>47</v>
      </c>
      <c r="B6" s="46">
        <f t="shared" si="0"/>
        <v>5707</v>
      </c>
      <c r="C6" s="47">
        <f t="shared" si="1"/>
        <v>3041</v>
      </c>
      <c r="D6" s="57"/>
      <c r="E6" s="49">
        <v>921</v>
      </c>
      <c r="F6" s="50">
        <v>886</v>
      </c>
      <c r="G6" s="51">
        <v>699</v>
      </c>
      <c r="H6" s="50">
        <v>572</v>
      </c>
      <c r="I6" s="52">
        <v>906</v>
      </c>
      <c r="J6" s="49">
        <v>963</v>
      </c>
      <c r="K6" s="49">
        <v>760</v>
      </c>
      <c r="L6" s="53">
        <v>486</v>
      </c>
      <c r="M6" s="54">
        <v>490</v>
      </c>
      <c r="N6" s="55">
        <v>387</v>
      </c>
      <c r="O6" s="54">
        <v>316</v>
      </c>
      <c r="P6" s="56">
        <v>449</v>
      </c>
      <c r="Q6" s="53">
        <v>518</v>
      </c>
      <c r="R6" s="53">
        <v>395</v>
      </c>
    </row>
    <row r="7" spans="1:18" ht="15" customHeight="1">
      <c r="A7" s="45" t="s">
        <v>48</v>
      </c>
      <c r="B7" s="46">
        <f t="shared" si="0"/>
        <v>0</v>
      </c>
      <c r="C7" s="47">
        <f t="shared" si="1"/>
        <v>0</v>
      </c>
      <c r="D7" s="57"/>
      <c r="E7" s="49">
        <v>0</v>
      </c>
      <c r="F7" s="50">
        <v>0</v>
      </c>
      <c r="G7" s="51">
        <v>0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49</v>
      </c>
      <c r="B8" s="46">
        <f t="shared" si="0"/>
        <v>1</v>
      </c>
      <c r="C8" s="47">
        <f t="shared" si="1"/>
        <v>0</v>
      </c>
      <c r="D8" s="57"/>
      <c r="E8" s="49">
        <v>1</v>
      </c>
      <c r="F8" s="50">
        <v>0</v>
      </c>
      <c r="G8" s="51">
        <v>0</v>
      </c>
      <c r="H8" s="50">
        <v>0</v>
      </c>
      <c r="I8" s="52">
        <v>0</v>
      </c>
      <c r="J8" s="49">
        <v>0</v>
      </c>
      <c r="K8" s="49">
        <v>0</v>
      </c>
      <c r="L8" s="53">
        <v>0</v>
      </c>
      <c r="M8" s="54">
        <v>0</v>
      </c>
      <c r="N8" s="55">
        <v>0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50</v>
      </c>
      <c r="B9" s="46">
        <f t="shared" si="0"/>
        <v>827</v>
      </c>
      <c r="C9" s="47">
        <f t="shared" si="1"/>
        <v>486</v>
      </c>
      <c r="D9" s="57"/>
      <c r="E9" s="49">
        <v>156</v>
      </c>
      <c r="F9" s="50">
        <v>101</v>
      </c>
      <c r="G9" s="51">
        <v>140</v>
      </c>
      <c r="H9" s="50">
        <v>16</v>
      </c>
      <c r="I9" s="52">
        <v>243</v>
      </c>
      <c r="J9" s="49">
        <v>72</v>
      </c>
      <c r="K9" s="49">
        <v>99</v>
      </c>
      <c r="L9" s="53">
        <v>88</v>
      </c>
      <c r="M9" s="54">
        <v>65</v>
      </c>
      <c r="N9" s="55">
        <v>82</v>
      </c>
      <c r="O9" s="54">
        <v>9</v>
      </c>
      <c r="P9" s="56">
        <v>141</v>
      </c>
      <c r="Q9" s="53">
        <v>44</v>
      </c>
      <c r="R9" s="53">
        <v>57</v>
      </c>
    </row>
    <row r="10" spans="1:19" ht="15" customHeight="1">
      <c r="A10" s="45" t="s">
        <v>51</v>
      </c>
      <c r="B10" s="46">
        <f t="shared" si="0"/>
        <v>3334</v>
      </c>
      <c r="C10" s="47">
        <f t="shared" si="1"/>
        <v>1822</v>
      </c>
      <c r="D10" s="57"/>
      <c r="E10" s="49">
        <v>593</v>
      </c>
      <c r="F10" s="50">
        <v>489</v>
      </c>
      <c r="G10" s="51">
        <v>377</v>
      </c>
      <c r="H10" s="50">
        <v>395</v>
      </c>
      <c r="I10" s="52">
        <v>440</v>
      </c>
      <c r="J10" s="49">
        <v>561</v>
      </c>
      <c r="K10" s="49">
        <v>479</v>
      </c>
      <c r="L10" s="53">
        <v>320</v>
      </c>
      <c r="M10" s="54">
        <v>259</v>
      </c>
      <c r="N10" s="55">
        <v>220</v>
      </c>
      <c r="O10" s="54">
        <v>229</v>
      </c>
      <c r="P10" s="56">
        <v>222</v>
      </c>
      <c r="Q10" s="53">
        <v>326</v>
      </c>
      <c r="R10" s="53">
        <v>246</v>
      </c>
      <c r="S10" s="1"/>
    </row>
    <row r="11" spans="1:19" ht="15" customHeight="1">
      <c r="A11" s="45" t="s">
        <v>52</v>
      </c>
      <c r="B11" s="46">
        <f t="shared" si="0"/>
        <v>1517</v>
      </c>
      <c r="C11" s="47">
        <f t="shared" si="1"/>
        <v>722</v>
      </c>
      <c r="D11" s="57"/>
      <c r="E11" s="49">
        <v>166</v>
      </c>
      <c r="F11" s="50">
        <v>294</v>
      </c>
      <c r="G11" s="51">
        <v>178</v>
      </c>
      <c r="H11" s="50">
        <v>161</v>
      </c>
      <c r="I11" s="52">
        <v>219</v>
      </c>
      <c r="J11" s="49">
        <v>321</v>
      </c>
      <c r="K11" s="49">
        <v>178</v>
      </c>
      <c r="L11" s="53">
        <v>77</v>
      </c>
      <c r="M11" s="54">
        <v>166</v>
      </c>
      <c r="N11" s="55">
        <v>84</v>
      </c>
      <c r="O11" s="54">
        <v>78</v>
      </c>
      <c r="P11" s="56">
        <v>84</v>
      </c>
      <c r="Q11" s="53">
        <v>143</v>
      </c>
      <c r="R11" s="53">
        <v>90</v>
      </c>
      <c r="S11" s="1"/>
    </row>
    <row r="12" spans="1:19" ht="15" customHeight="1">
      <c r="A12" s="45" t="s">
        <v>53</v>
      </c>
      <c r="B12" s="46">
        <f t="shared" si="0"/>
        <v>10</v>
      </c>
      <c r="C12" s="47">
        <f t="shared" si="1"/>
        <v>5</v>
      </c>
      <c r="D12" s="57"/>
      <c r="E12" s="49">
        <v>0</v>
      </c>
      <c r="F12" s="50">
        <v>0</v>
      </c>
      <c r="G12" s="51">
        <v>2</v>
      </c>
      <c r="H12" s="50">
        <v>0</v>
      </c>
      <c r="I12" s="52">
        <v>2</v>
      </c>
      <c r="J12" s="49">
        <v>5</v>
      </c>
      <c r="K12" s="49">
        <v>1</v>
      </c>
      <c r="L12" s="53">
        <v>0</v>
      </c>
      <c r="M12" s="54">
        <v>0</v>
      </c>
      <c r="N12" s="55">
        <v>1</v>
      </c>
      <c r="O12" s="54">
        <v>0</v>
      </c>
      <c r="P12" s="56">
        <v>0</v>
      </c>
      <c r="Q12" s="53">
        <v>3</v>
      </c>
      <c r="R12" s="53">
        <v>1</v>
      </c>
      <c r="S12" s="1"/>
    </row>
    <row r="13" spans="1:19" ht="15" customHeight="1">
      <c r="A13" s="45" t="s">
        <v>54</v>
      </c>
      <c r="B13" s="46">
        <f t="shared" si="0"/>
        <v>18</v>
      </c>
      <c r="C13" s="47">
        <f t="shared" si="1"/>
        <v>6</v>
      </c>
      <c r="D13" s="57"/>
      <c r="E13" s="49">
        <v>5</v>
      </c>
      <c r="F13" s="50">
        <v>2</v>
      </c>
      <c r="G13" s="51">
        <v>2</v>
      </c>
      <c r="H13" s="50">
        <v>0</v>
      </c>
      <c r="I13" s="52">
        <v>2</v>
      </c>
      <c r="J13" s="49">
        <v>4</v>
      </c>
      <c r="K13" s="49">
        <v>3</v>
      </c>
      <c r="L13" s="53">
        <v>1</v>
      </c>
      <c r="M13" s="54">
        <v>0</v>
      </c>
      <c r="N13" s="55">
        <v>0</v>
      </c>
      <c r="O13" s="54">
        <v>0</v>
      </c>
      <c r="P13" s="56">
        <v>2</v>
      </c>
      <c r="Q13" s="53">
        <v>2</v>
      </c>
      <c r="R13" s="53">
        <v>1</v>
      </c>
      <c r="S13" s="1"/>
    </row>
    <row r="14" spans="1:19" ht="15" customHeight="1">
      <c r="A14" s="45" t="s">
        <v>55</v>
      </c>
      <c r="B14" s="46">
        <f t="shared" si="0"/>
        <v>21699</v>
      </c>
      <c r="C14" s="47">
        <f t="shared" si="1"/>
        <v>12034</v>
      </c>
      <c r="D14" s="57"/>
      <c r="E14" s="49">
        <v>3224</v>
      </c>
      <c r="F14" s="50">
        <v>3612</v>
      </c>
      <c r="G14" s="51">
        <v>1952</v>
      </c>
      <c r="H14" s="50">
        <v>2177</v>
      </c>
      <c r="I14" s="52">
        <v>4342</v>
      </c>
      <c r="J14" s="49">
        <v>2568</v>
      </c>
      <c r="K14" s="49">
        <v>3824</v>
      </c>
      <c r="L14" s="53">
        <v>1703</v>
      </c>
      <c r="M14" s="54">
        <v>2096</v>
      </c>
      <c r="N14" s="55">
        <v>1127</v>
      </c>
      <c r="O14" s="54">
        <v>1235</v>
      </c>
      <c r="P14" s="56">
        <v>2474</v>
      </c>
      <c r="Q14" s="53">
        <v>1473</v>
      </c>
      <c r="R14" s="53">
        <v>1926</v>
      </c>
      <c r="S14" s="1"/>
    </row>
    <row r="15" spans="1:19" ht="15" customHeight="1">
      <c r="A15" s="45" t="s">
        <v>56</v>
      </c>
      <c r="B15" s="46">
        <f t="shared" si="0"/>
        <v>611</v>
      </c>
      <c r="C15" s="47">
        <f t="shared" si="1"/>
        <v>611</v>
      </c>
      <c r="D15" s="57"/>
      <c r="E15" s="49">
        <v>127</v>
      </c>
      <c r="F15" s="50">
        <v>114</v>
      </c>
      <c r="G15" s="51">
        <v>49</v>
      </c>
      <c r="H15" s="50">
        <v>73</v>
      </c>
      <c r="I15" s="52">
        <v>100</v>
      </c>
      <c r="J15" s="49">
        <v>50</v>
      </c>
      <c r="K15" s="49">
        <v>98</v>
      </c>
      <c r="L15" s="53">
        <v>127</v>
      </c>
      <c r="M15" s="54">
        <v>114</v>
      </c>
      <c r="N15" s="55">
        <v>49</v>
      </c>
      <c r="O15" s="54">
        <v>73</v>
      </c>
      <c r="P15" s="56">
        <v>100</v>
      </c>
      <c r="Q15" s="53">
        <v>50</v>
      </c>
      <c r="R15" s="53">
        <v>98</v>
      </c>
      <c r="S15" s="1"/>
    </row>
    <row r="16" spans="1:19" ht="15" customHeight="1">
      <c r="A16" s="45" t="s">
        <v>57</v>
      </c>
      <c r="B16" s="46">
        <f t="shared" si="0"/>
        <v>6548</v>
      </c>
      <c r="C16" s="47">
        <f t="shared" si="1"/>
        <v>5894</v>
      </c>
      <c r="D16" s="57"/>
      <c r="E16" s="49">
        <v>1079</v>
      </c>
      <c r="F16" s="50">
        <v>1162</v>
      </c>
      <c r="G16" s="51">
        <v>597</v>
      </c>
      <c r="H16" s="50">
        <v>811</v>
      </c>
      <c r="I16" s="52">
        <v>1318</v>
      </c>
      <c r="J16" s="49">
        <v>670</v>
      </c>
      <c r="K16" s="49">
        <v>911</v>
      </c>
      <c r="L16" s="53">
        <v>966</v>
      </c>
      <c r="M16" s="54">
        <v>1091</v>
      </c>
      <c r="N16" s="55">
        <v>565</v>
      </c>
      <c r="O16" s="54">
        <v>690</v>
      </c>
      <c r="P16" s="56">
        <v>1202</v>
      </c>
      <c r="Q16" s="53">
        <v>648</v>
      </c>
      <c r="R16" s="53">
        <v>732</v>
      </c>
      <c r="S16" s="1"/>
    </row>
    <row r="17" spans="1:19" ht="15" customHeight="1">
      <c r="A17" s="45" t="s">
        <v>58</v>
      </c>
      <c r="B17" s="46">
        <f t="shared" si="0"/>
        <v>229</v>
      </c>
      <c r="C17" s="47">
        <f t="shared" si="1"/>
        <v>77</v>
      </c>
      <c r="D17" s="57"/>
      <c r="E17" s="49">
        <v>20</v>
      </c>
      <c r="F17" s="50">
        <v>18</v>
      </c>
      <c r="G17" s="51">
        <v>64</v>
      </c>
      <c r="H17" s="50">
        <v>15</v>
      </c>
      <c r="I17" s="52">
        <v>65</v>
      </c>
      <c r="J17" s="49">
        <v>22</v>
      </c>
      <c r="K17" s="49">
        <v>25</v>
      </c>
      <c r="L17" s="53">
        <v>4</v>
      </c>
      <c r="M17" s="54">
        <v>12</v>
      </c>
      <c r="N17" s="55">
        <v>23</v>
      </c>
      <c r="O17" s="54">
        <v>6</v>
      </c>
      <c r="P17" s="56">
        <v>12</v>
      </c>
      <c r="Q17" s="53">
        <v>10</v>
      </c>
      <c r="R17" s="53">
        <v>10</v>
      </c>
      <c r="S17" s="1"/>
    </row>
    <row r="18" spans="1:19" ht="15" customHeight="1">
      <c r="A18" s="45" t="s">
        <v>217</v>
      </c>
      <c r="B18" s="46">
        <f>SUM(E18:K18)</f>
        <v>2942</v>
      </c>
      <c r="C18" s="47">
        <f>SUM(L18:R18)</f>
        <v>2826</v>
      </c>
      <c r="D18" s="57"/>
      <c r="E18" s="49">
        <v>360</v>
      </c>
      <c r="F18" s="50">
        <v>520</v>
      </c>
      <c r="G18" s="51">
        <v>237</v>
      </c>
      <c r="H18" s="50">
        <v>187</v>
      </c>
      <c r="I18" s="52">
        <v>651</v>
      </c>
      <c r="J18" s="49">
        <v>468</v>
      </c>
      <c r="K18" s="49">
        <v>519</v>
      </c>
      <c r="L18" s="53">
        <v>343</v>
      </c>
      <c r="M18" s="54">
        <v>497</v>
      </c>
      <c r="N18" s="55">
        <v>229</v>
      </c>
      <c r="O18" s="54">
        <v>183</v>
      </c>
      <c r="P18" s="56">
        <v>630</v>
      </c>
      <c r="Q18" s="53">
        <v>449</v>
      </c>
      <c r="R18" s="53">
        <v>495</v>
      </c>
      <c r="S18" s="1"/>
    </row>
    <row r="19" spans="1:19" ht="15" customHeight="1">
      <c r="A19" s="45" t="s">
        <v>59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60</v>
      </c>
      <c r="B20" s="46">
        <f aca="true" t="shared" si="2" ref="B20:B31">SUM(E20:K20)</f>
        <v>1893</v>
      </c>
      <c r="C20" s="47">
        <f aca="true" t="shared" si="3" ref="C20:C31">SUM(L20:R20)</f>
        <v>897</v>
      </c>
      <c r="D20" s="57"/>
      <c r="E20" s="49">
        <v>283</v>
      </c>
      <c r="F20" s="50">
        <v>296</v>
      </c>
      <c r="G20" s="51">
        <v>164</v>
      </c>
      <c r="H20" s="50">
        <v>196</v>
      </c>
      <c r="I20" s="52">
        <v>384</v>
      </c>
      <c r="J20" s="49">
        <v>313</v>
      </c>
      <c r="K20" s="49">
        <v>257</v>
      </c>
      <c r="L20" s="53">
        <v>137</v>
      </c>
      <c r="M20" s="54">
        <v>150</v>
      </c>
      <c r="N20" s="55">
        <v>70</v>
      </c>
      <c r="O20" s="54">
        <v>78</v>
      </c>
      <c r="P20" s="56">
        <v>195</v>
      </c>
      <c r="Q20" s="53">
        <v>145</v>
      </c>
      <c r="R20" s="53">
        <v>122</v>
      </c>
      <c r="S20" s="1"/>
    </row>
    <row r="21" spans="1:22" ht="15" customHeight="1">
      <c r="A21" s="45" t="s">
        <v>61</v>
      </c>
      <c r="B21" s="46">
        <f t="shared" si="2"/>
        <v>654</v>
      </c>
      <c r="C21" s="47">
        <f t="shared" si="3"/>
        <v>331</v>
      </c>
      <c r="D21" s="57"/>
      <c r="E21" s="49">
        <v>77</v>
      </c>
      <c r="F21" s="50">
        <v>120</v>
      </c>
      <c r="G21" s="51">
        <v>35</v>
      </c>
      <c r="H21" s="50">
        <v>59</v>
      </c>
      <c r="I21" s="52">
        <v>159</v>
      </c>
      <c r="J21" s="49">
        <v>109</v>
      </c>
      <c r="K21" s="49">
        <v>95</v>
      </c>
      <c r="L21" s="53">
        <v>45</v>
      </c>
      <c r="M21" s="54">
        <v>55</v>
      </c>
      <c r="N21" s="55">
        <v>17</v>
      </c>
      <c r="O21" s="54">
        <v>22</v>
      </c>
      <c r="P21" s="56">
        <v>88</v>
      </c>
      <c r="Q21" s="53">
        <v>54</v>
      </c>
      <c r="R21" s="53">
        <v>50</v>
      </c>
      <c r="S21" s="1"/>
      <c r="V21" s="112"/>
    </row>
    <row r="22" spans="1:19" ht="15" customHeight="1">
      <c r="A22" s="45" t="s">
        <v>62</v>
      </c>
      <c r="B22" s="46">
        <f t="shared" si="2"/>
        <v>3085</v>
      </c>
      <c r="C22" s="47">
        <f t="shared" si="3"/>
        <v>1475</v>
      </c>
      <c r="D22" s="57"/>
      <c r="E22" s="49">
        <v>518</v>
      </c>
      <c r="F22" s="50">
        <v>396</v>
      </c>
      <c r="G22" s="51">
        <v>374</v>
      </c>
      <c r="H22" s="50">
        <v>366</v>
      </c>
      <c r="I22" s="52">
        <v>514</v>
      </c>
      <c r="J22" s="49">
        <v>421</v>
      </c>
      <c r="K22" s="49">
        <v>496</v>
      </c>
      <c r="L22" s="53">
        <v>223</v>
      </c>
      <c r="M22" s="54">
        <v>197</v>
      </c>
      <c r="N22" s="55">
        <v>180</v>
      </c>
      <c r="O22" s="54">
        <v>185</v>
      </c>
      <c r="P22" s="56">
        <v>252</v>
      </c>
      <c r="Q22" s="53">
        <v>216</v>
      </c>
      <c r="R22" s="53">
        <v>222</v>
      </c>
      <c r="S22" s="1"/>
    </row>
    <row r="23" spans="1:19" ht="15" customHeight="1">
      <c r="A23" s="45" t="s">
        <v>63</v>
      </c>
      <c r="B23" s="46">
        <f t="shared" si="2"/>
        <v>3267</v>
      </c>
      <c r="C23" s="47">
        <f t="shared" si="3"/>
        <v>1742</v>
      </c>
      <c r="D23" s="57"/>
      <c r="E23" s="49">
        <v>535</v>
      </c>
      <c r="F23" s="50">
        <v>492</v>
      </c>
      <c r="G23" s="51">
        <v>332</v>
      </c>
      <c r="H23" s="50">
        <v>342</v>
      </c>
      <c r="I23" s="52">
        <v>576</v>
      </c>
      <c r="J23" s="49">
        <v>402</v>
      </c>
      <c r="K23" s="49">
        <v>588</v>
      </c>
      <c r="L23" s="53">
        <v>285</v>
      </c>
      <c r="M23" s="54">
        <v>281</v>
      </c>
      <c r="N23" s="55">
        <v>191</v>
      </c>
      <c r="O23" s="54">
        <v>192</v>
      </c>
      <c r="P23" s="56">
        <v>298</v>
      </c>
      <c r="Q23" s="53">
        <v>237</v>
      </c>
      <c r="R23" s="53">
        <v>258</v>
      </c>
      <c r="S23" s="1"/>
    </row>
    <row r="24" spans="1:19" ht="15" customHeight="1">
      <c r="A24" s="45" t="s">
        <v>64</v>
      </c>
      <c r="B24" s="46">
        <f t="shared" si="2"/>
        <v>3474</v>
      </c>
      <c r="C24" s="47">
        <f t="shared" si="3"/>
        <v>1942</v>
      </c>
      <c r="D24" s="57"/>
      <c r="E24" s="49">
        <v>497</v>
      </c>
      <c r="F24" s="50">
        <v>529</v>
      </c>
      <c r="G24" s="51">
        <v>338</v>
      </c>
      <c r="H24" s="50">
        <v>378</v>
      </c>
      <c r="I24" s="52">
        <v>719</v>
      </c>
      <c r="J24" s="49">
        <v>426</v>
      </c>
      <c r="K24" s="49">
        <v>587</v>
      </c>
      <c r="L24" s="53">
        <v>272</v>
      </c>
      <c r="M24" s="54">
        <v>308</v>
      </c>
      <c r="N24" s="55">
        <v>188</v>
      </c>
      <c r="O24" s="54">
        <v>226</v>
      </c>
      <c r="P24" s="56">
        <v>428</v>
      </c>
      <c r="Q24" s="53">
        <v>231</v>
      </c>
      <c r="R24" s="53">
        <v>289</v>
      </c>
      <c r="S24" s="1"/>
    </row>
    <row r="25" spans="1:19" ht="15" customHeight="1">
      <c r="A25" s="45" t="s">
        <v>65</v>
      </c>
      <c r="B25" s="46">
        <f t="shared" si="2"/>
        <v>3673</v>
      </c>
      <c r="C25" s="47">
        <f t="shared" si="3"/>
        <v>2163</v>
      </c>
      <c r="D25" s="57"/>
      <c r="E25" s="49">
        <v>533</v>
      </c>
      <c r="F25" s="50">
        <v>618</v>
      </c>
      <c r="G25" s="51">
        <v>353</v>
      </c>
      <c r="H25" s="50">
        <v>346</v>
      </c>
      <c r="I25" s="52">
        <v>691</v>
      </c>
      <c r="J25" s="49">
        <v>467</v>
      </c>
      <c r="K25" s="49">
        <v>665</v>
      </c>
      <c r="L25" s="53">
        <v>299</v>
      </c>
      <c r="M25" s="54">
        <v>371</v>
      </c>
      <c r="N25" s="55">
        <v>232</v>
      </c>
      <c r="O25" s="54">
        <v>214</v>
      </c>
      <c r="P25" s="56">
        <v>399</v>
      </c>
      <c r="Q25" s="53">
        <v>295</v>
      </c>
      <c r="R25" s="53">
        <v>353</v>
      </c>
      <c r="S25" s="1"/>
    </row>
    <row r="26" spans="1:19" ht="15" customHeight="1">
      <c r="A26" s="45" t="s">
        <v>66</v>
      </c>
      <c r="B26" s="46">
        <f t="shared" si="2"/>
        <v>4050</v>
      </c>
      <c r="C26" s="47">
        <f t="shared" si="3"/>
        <v>2394</v>
      </c>
      <c r="D26" s="57"/>
      <c r="E26" s="49">
        <v>619</v>
      </c>
      <c r="F26" s="50">
        <v>648</v>
      </c>
      <c r="G26" s="51">
        <v>414</v>
      </c>
      <c r="H26" s="50">
        <v>433</v>
      </c>
      <c r="I26" s="52">
        <v>767</v>
      </c>
      <c r="J26" s="49">
        <v>483</v>
      </c>
      <c r="K26" s="49">
        <v>686</v>
      </c>
      <c r="L26" s="53">
        <v>356</v>
      </c>
      <c r="M26" s="54">
        <v>403</v>
      </c>
      <c r="N26" s="55">
        <v>255</v>
      </c>
      <c r="O26" s="54">
        <v>251</v>
      </c>
      <c r="P26" s="56">
        <v>453</v>
      </c>
      <c r="Q26" s="53">
        <v>298</v>
      </c>
      <c r="R26" s="53">
        <v>378</v>
      </c>
      <c r="S26" s="1"/>
    </row>
    <row r="27" spans="1:19" ht="15" customHeight="1">
      <c r="A27" s="45" t="s">
        <v>67</v>
      </c>
      <c r="B27" s="46">
        <f t="shared" si="2"/>
        <v>3514</v>
      </c>
      <c r="C27" s="47">
        <f t="shared" si="3"/>
        <v>2071</v>
      </c>
      <c r="D27" s="57"/>
      <c r="E27" s="49">
        <v>518</v>
      </c>
      <c r="F27" s="50">
        <v>615</v>
      </c>
      <c r="G27" s="51">
        <v>323</v>
      </c>
      <c r="H27" s="50">
        <v>332</v>
      </c>
      <c r="I27" s="52">
        <v>686</v>
      </c>
      <c r="J27" s="49">
        <v>454</v>
      </c>
      <c r="K27" s="49">
        <v>586</v>
      </c>
      <c r="L27" s="53">
        <v>294</v>
      </c>
      <c r="M27" s="54">
        <v>366</v>
      </c>
      <c r="N27" s="55">
        <v>194</v>
      </c>
      <c r="O27" s="54">
        <v>200</v>
      </c>
      <c r="P27" s="56">
        <v>400</v>
      </c>
      <c r="Q27" s="53">
        <v>298</v>
      </c>
      <c r="R27" s="53">
        <v>319</v>
      </c>
      <c r="S27" s="1"/>
    </row>
    <row r="28" spans="1:19" ht="15" customHeight="1">
      <c r="A28" s="45" t="s">
        <v>68</v>
      </c>
      <c r="B28" s="46">
        <f t="shared" si="2"/>
        <v>3910</v>
      </c>
      <c r="C28" s="47">
        <f t="shared" si="3"/>
        <v>2177</v>
      </c>
      <c r="D28" s="57"/>
      <c r="E28" s="49">
        <v>559</v>
      </c>
      <c r="F28" s="50">
        <v>686</v>
      </c>
      <c r="G28" s="51">
        <v>371</v>
      </c>
      <c r="H28" s="50">
        <v>392</v>
      </c>
      <c r="I28" s="52">
        <v>742</v>
      </c>
      <c r="J28" s="49">
        <v>507</v>
      </c>
      <c r="K28" s="49">
        <v>653</v>
      </c>
      <c r="L28" s="53">
        <v>309</v>
      </c>
      <c r="M28" s="54">
        <v>402</v>
      </c>
      <c r="N28" s="55">
        <v>223</v>
      </c>
      <c r="O28" s="54">
        <v>203</v>
      </c>
      <c r="P28" s="56">
        <v>427</v>
      </c>
      <c r="Q28" s="53">
        <v>276</v>
      </c>
      <c r="R28" s="53">
        <v>337</v>
      </c>
      <c r="S28" s="1"/>
    </row>
    <row r="29" spans="1:19" ht="15" customHeight="1">
      <c r="A29" s="45" t="s">
        <v>69</v>
      </c>
      <c r="B29" s="46">
        <f t="shared" si="2"/>
        <v>4365</v>
      </c>
      <c r="C29" s="47">
        <f t="shared" si="3"/>
        <v>2490</v>
      </c>
      <c r="D29" s="57"/>
      <c r="E29" s="49">
        <v>593</v>
      </c>
      <c r="F29" s="50">
        <v>814</v>
      </c>
      <c r="G29" s="51">
        <v>454</v>
      </c>
      <c r="H29" s="50">
        <v>451</v>
      </c>
      <c r="I29" s="52">
        <v>824</v>
      </c>
      <c r="J29" s="49">
        <v>542</v>
      </c>
      <c r="K29" s="49">
        <v>687</v>
      </c>
      <c r="L29" s="53">
        <v>314</v>
      </c>
      <c r="M29" s="54">
        <v>481</v>
      </c>
      <c r="N29" s="55">
        <v>281</v>
      </c>
      <c r="O29" s="54">
        <v>271</v>
      </c>
      <c r="P29" s="56">
        <v>491</v>
      </c>
      <c r="Q29" s="53">
        <v>305</v>
      </c>
      <c r="R29" s="53">
        <v>347</v>
      </c>
      <c r="S29" s="1"/>
    </row>
    <row r="30" spans="1:19" ht="15" customHeight="1">
      <c r="A30" s="45" t="s">
        <v>70</v>
      </c>
      <c r="B30" s="46">
        <f t="shared" si="2"/>
        <v>2643</v>
      </c>
      <c r="C30" s="47">
        <f t="shared" si="3"/>
        <v>904</v>
      </c>
      <c r="D30" s="57"/>
      <c r="E30" s="49">
        <v>379</v>
      </c>
      <c r="F30" s="50">
        <v>439</v>
      </c>
      <c r="G30" s="51">
        <v>282</v>
      </c>
      <c r="H30" s="50">
        <v>270</v>
      </c>
      <c r="I30" s="52">
        <v>478</v>
      </c>
      <c r="J30" s="49">
        <v>367</v>
      </c>
      <c r="K30" s="49">
        <v>428</v>
      </c>
      <c r="L30" s="53">
        <v>126</v>
      </c>
      <c r="M30" s="54">
        <v>147</v>
      </c>
      <c r="N30" s="55">
        <v>84</v>
      </c>
      <c r="O30" s="54">
        <v>94</v>
      </c>
      <c r="P30" s="56">
        <v>181</v>
      </c>
      <c r="Q30" s="53">
        <v>136</v>
      </c>
      <c r="R30" s="53">
        <v>136</v>
      </c>
      <c r="S30" s="1"/>
    </row>
    <row r="31" spans="1:19" ht="15" customHeight="1">
      <c r="A31" s="45" t="s">
        <v>71</v>
      </c>
      <c r="B31" s="46">
        <f t="shared" si="2"/>
        <v>229</v>
      </c>
      <c r="C31" s="47">
        <f t="shared" si="3"/>
        <v>87</v>
      </c>
      <c r="D31" s="57"/>
      <c r="E31" s="49">
        <v>32</v>
      </c>
      <c r="F31" s="50">
        <v>48</v>
      </c>
      <c r="G31" s="51">
        <v>24</v>
      </c>
      <c r="H31" s="50">
        <v>15</v>
      </c>
      <c r="I31" s="52">
        <v>51</v>
      </c>
      <c r="J31" s="49">
        <v>25</v>
      </c>
      <c r="K31" s="49">
        <v>34</v>
      </c>
      <c r="L31" s="53">
        <v>10</v>
      </c>
      <c r="M31" s="54">
        <v>21</v>
      </c>
      <c r="N31" s="55">
        <v>10</v>
      </c>
      <c r="O31" s="54">
        <v>3</v>
      </c>
      <c r="P31" s="56">
        <v>19</v>
      </c>
      <c r="Q31" s="53">
        <v>9</v>
      </c>
      <c r="R31" s="53">
        <v>15</v>
      </c>
      <c r="S31" s="1"/>
    </row>
    <row r="32" spans="1:19" ht="15" customHeight="1">
      <c r="A32" s="45" t="s">
        <v>72</v>
      </c>
      <c r="B32" s="63">
        <v>41.6</v>
      </c>
      <c r="C32" s="64">
        <v>41.5</v>
      </c>
      <c r="D32" s="57"/>
      <c r="E32" s="65">
        <v>41</v>
      </c>
      <c r="F32" s="66">
        <v>42.7</v>
      </c>
      <c r="G32" s="67">
        <v>41.5</v>
      </c>
      <c r="H32" s="66">
        <v>41.2</v>
      </c>
      <c r="I32" s="68">
        <v>41.7</v>
      </c>
      <c r="J32" s="65">
        <v>41.3</v>
      </c>
      <c r="K32" s="65">
        <v>41.6</v>
      </c>
      <c r="L32" s="69">
        <v>40.8</v>
      </c>
      <c r="M32" s="70">
        <v>42.5</v>
      </c>
      <c r="N32" s="71">
        <v>41.6</v>
      </c>
      <c r="O32" s="70">
        <v>41</v>
      </c>
      <c r="P32" s="72">
        <v>41.7</v>
      </c>
      <c r="Q32" s="69">
        <v>41.1</v>
      </c>
      <c r="R32" s="69">
        <v>41.5</v>
      </c>
      <c r="S32" s="1"/>
    </row>
    <row r="33" spans="1:19" ht="15" customHeight="1">
      <c r="A33" s="45" t="s">
        <v>73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74</v>
      </c>
      <c r="B34" s="46">
        <f aca="true" t="shared" si="4" ref="B34:B47">SUM(E34:K34)</f>
        <v>4407</v>
      </c>
      <c r="C34" s="47">
        <f aca="true" t="shared" si="5" ref="C34:C47">SUM(L34:R34)</f>
        <v>2104</v>
      </c>
      <c r="D34" s="57"/>
      <c r="E34" s="49">
        <v>1273</v>
      </c>
      <c r="F34" s="50">
        <v>809</v>
      </c>
      <c r="G34" s="51">
        <v>62</v>
      </c>
      <c r="H34" s="50">
        <v>519</v>
      </c>
      <c r="I34" s="52">
        <v>447</v>
      </c>
      <c r="J34" s="49">
        <v>222</v>
      </c>
      <c r="K34" s="49">
        <v>1075</v>
      </c>
      <c r="L34" s="53">
        <v>575</v>
      </c>
      <c r="M34" s="54">
        <v>440</v>
      </c>
      <c r="N34" s="55">
        <v>31</v>
      </c>
      <c r="O34" s="54">
        <v>255</v>
      </c>
      <c r="P34" s="56">
        <v>225</v>
      </c>
      <c r="Q34" s="53">
        <v>109</v>
      </c>
      <c r="R34" s="53">
        <v>469</v>
      </c>
      <c r="S34" s="1"/>
    </row>
    <row r="35" spans="1:19" ht="15" customHeight="1">
      <c r="A35" s="45" t="s">
        <v>75</v>
      </c>
      <c r="B35" s="46">
        <f t="shared" si="4"/>
        <v>547</v>
      </c>
      <c r="C35" s="47">
        <f t="shared" si="5"/>
        <v>287</v>
      </c>
      <c r="D35" s="57"/>
      <c r="E35" s="49">
        <v>161</v>
      </c>
      <c r="F35" s="50">
        <v>83</v>
      </c>
      <c r="G35" s="51">
        <v>20</v>
      </c>
      <c r="H35" s="50">
        <v>38</v>
      </c>
      <c r="I35" s="52">
        <v>146</v>
      </c>
      <c r="J35" s="49">
        <v>75</v>
      </c>
      <c r="K35" s="49">
        <v>24</v>
      </c>
      <c r="L35" s="53">
        <v>88</v>
      </c>
      <c r="M35" s="54">
        <v>41</v>
      </c>
      <c r="N35" s="55">
        <v>10</v>
      </c>
      <c r="O35" s="54">
        <v>22</v>
      </c>
      <c r="P35" s="56">
        <v>72</v>
      </c>
      <c r="Q35" s="53">
        <v>46</v>
      </c>
      <c r="R35" s="53">
        <v>8</v>
      </c>
      <c r="S35" s="1"/>
    </row>
    <row r="36" spans="1:19" ht="15" customHeight="1">
      <c r="A36" s="45" t="s">
        <v>76</v>
      </c>
      <c r="B36" s="46">
        <f t="shared" si="4"/>
        <v>11477</v>
      </c>
      <c r="C36" s="47">
        <f t="shared" si="5"/>
        <v>6406</v>
      </c>
      <c r="D36" s="57"/>
      <c r="E36" s="49">
        <v>897</v>
      </c>
      <c r="F36" s="50">
        <v>1884</v>
      </c>
      <c r="G36" s="51">
        <v>1071</v>
      </c>
      <c r="H36" s="50">
        <v>1113</v>
      </c>
      <c r="I36" s="52">
        <v>2693</v>
      </c>
      <c r="J36" s="49">
        <v>1885</v>
      </c>
      <c r="K36" s="49">
        <v>1934</v>
      </c>
      <c r="L36" s="53">
        <v>515</v>
      </c>
      <c r="M36" s="54">
        <v>1089</v>
      </c>
      <c r="N36" s="55">
        <v>589</v>
      </c>
      <c r="O36" s="54">
        <v>633</v>
      </c>
      <c r="P36" s="56">
        <v>1495</v>
      </c>
      <c r="Q36" s="53">
        <v>1072</v>
      </c>
      <c r="R36" s="53">
        <v>1013</v>
      </c>
      <c r="S36" s="1"/>
    </row>
    <row r="37" spans="1:19" ht="15" customHeight="1">
      <c r="A37" s="45" t="s">
        <v>77</v>
      </c>
      <c r="B37" s="46">
        <f t="shared" si="4"/>
        <v>23</v>
      </c>
      <c r="C37" s="47">
        <f t="shared" si="5"/>
        <v>13</v>
      </c>
      <c r="D37" s="57"/>
      <c r="E37" s="49">
        <v>12</v>
      </c>
      <c r="F37" s="50">
        <v>1</v>
      </c>
      <c r="G37" s="51">
        <v>2</v>
      </c>
      <c r="H37" s="50">
        <v>0</v>
      </c>
      <c r="I37" s="52">
        <v>3</v>
      </c>
      <c r="J37" s="49">
        <v>3</v>
      </c>
      <c r="K37" s="49">
        <v>2</v>
      </c>
      <c r="L37" s="53">
        <v>7</v>
      </c>
      <c r="M37" s="54">
        <v>1</v>
      </c>
      <c r="N37" s="55">
        <v>2</v>
      </c>
      <c r="O37" s="54">
        <v>0</v>
      </c>
      <c r="P37" s="56">
        <v>1</v>
      </c>
      <c r="Q37" s="53">
        <v>2</v>
      </c>
      <c r="R37" s="53">
        <v>0</v>
      </c>
      <c r="S37" s="1"/>
    </row>
    <row r="38" spans="1:19" ht="15" customHeight="1">
      <c r="A38" s="45" t="s">
        <v>78</v>
      </c>
      <c r="B38" s="46">
        <f t="shared" si="4"/>
        <v>1175</v>
      </c>
      <c r="C38" s="47">
        <f t="shared" si="5"/>
        <v>564</v>
      </c>
      <c r="D38" s="57"/>
      <c r="E38" s="49">
        <v>225</v>
      </c>
      <c r="F38" s="50">
        <v>162</v>
      </c>
      <c r="G38" s="51">
        <v>98</v>
      </c>
      <c r="H38" s="50">
        <v>128</v>
      </c>
      <c r="I38" s="52">
        <v>167</v>
      </c>
      <c r="J38" s="49">
        <v>186</v>
      </c>
      <c r="K38" s="49">
        <v>209</v>
      </c>
      <c r="L38" s="53">
        <v>109</v>
      </c>
      <c r="M38" s="54">
        <v>86</v>
      </c>
      <c r="N38" s="55">
        <v>53</v>
      </c>
      <c r="O38" s="54">
        <v>57</v>
      </c>
      <c r="P38" s="56">
        <v>77</v>
      </c>
      <c r="Q38" s="53">
        <v>88</v>
      </c>
      <c r="R38" s="53">
        <v>94</v>
      </c>
      <c r="S38" s="1"/>
    </row>
    <row r="39" spans="1:19" ht="15" customHeight="1">
      <c r="A39" s="45" t="s">
        <v>79</v>
      </c>
      <c r="B39" s="46">
        <f t="shared" si="4"/>
        <v>9847</v>
      </c>
      <c r="C39" s="47">
        <f t="shared" si="5"/>
        <v>4918</v>
      </c>
      <c r="D39" s="57"/>
      <c r="E39" s="49">
        <v>1532</v>
      </c>
      <c r="F39" s="50">
        <v>1616</v>
      </c>
      <c r="G39" s="51">
        <v>1194</v>
      </c>
      <c r="H39" s="50">
        <v>962</v>
      </c>
      <c r="I39" s="52">
        <v>1893</v>
      </c>
      <c r="J39" s="49">
        <v>1227</v>
      </c>
      <c r="K39" s="49">
        <v>1423</v>
      </c>
      <c r="L39" s="53">
        <v>759</v>
      </c>
      <c r="M39" s="54">
        <v>823</v>
      </c>
      <c r="N39" s="55">
        <v>593</v>
      </c>
      <c r="O39" s="54">
        <v>480</v>
      </c>
      <c r="P39" s="56">
        <v>1013</v>
      </c>
      <c r="Q39" s="53">
        <v>624</v>
      </c>
      <c r="R39" s="53">
        <v>626</v>
      </c>
      <c r="S39" s="1"/>
    </row>
    <row r="40" spans="1:19" ht="15" customHeight="1">
      <c r="A40" s="45" t="s">
        <v>80</v>
      </c>
      <c r="B40" s="46">
        <f t="shared" si="4"/>
        <v>165</v>
      </c>
      <c r="C40" s="47">
        <f t="shared" si="5"/>
        <v>144</v>
      </c>
      <c r="D40" s="57"/>
      <c r="E40" s="49">
        <v>34</v>
      </c>
      <c r="F40" s="50">
        <v>31</v>
      </c>
      <c r="G40" s="51">
        <v>25</v>
      </c>
      <c r="H40" s="50">
        <v>16</v>
      </c>
      <c r="I40" s="52">
        <v>21</v>
      </c>
      <c r="J40" s="49">
        <v>11</v>
      </c>
      <c r="K40" s="49">
        <v>27</v>
      </c>
      <c r="L40" s="53">
        <v>32</v>
      </c>
      <c r="M40" s="54">
        <v>29</v>
      </c>
      <c r="N40" s="55">
        <v>21</v>
      </c>
      <c r="O40" s="54">
        <v>16</v>
      </c>
      <c r="P40" s="56">
        <v>18</v>
      </c>
      <c r="Q40" s="53">
        <v>7</v>
      </c>
      <c r="R40" s="53">
        <v>21</v>
      </c>
      <c r="S40" s="1"/>
    </row>
    <row r="41" spans="1:19" ht="15" customHeight="1">
      <c r="A41" s="45" t="s">
        <v>81</v>
      </c>
      <c r="B41" s="46">
        <f t="shared" si="4"/>
        <v>668</v>
      </c>
      <c r="C41" s="47">
        <f t="shared" si="5"/>
        <v>415</v>
      </c>
      <c r="D41" s="57"/>
      <c r="E41" s="49">
        <v>91</v>
      </c>
      <c r="F41" s="50">
        <v>145</v>
      </c>
      <c r="G41" s="51">
        <v>70</v>
      </c>
      <c r="H41" s="50">
        <v>77</v>
      </c>
      <c r="I41" s="52">
        <v>110</v>
      </c>
      <c r="J41" s="49">
        <v>93</v>
      </c>
      <c r="K41" s="49">
        <v>82</v>
      </c>
      <c r="L41" s="53">
        <v>52</v>
      </c>
      <c r="M41" s="54">
        <v>100</v>
      </c>
      <c r="N41" s="55">
        <v>41</v>
      </c>
      <c r="O41" s="54">
        <v>50</v>
      </c>
      <c r="P41" s="56">
        <v>70</v>
      </c>
      <c r="Q41" s="53">
        <v>57</v>
      </c>
      <c r="R41" s="53">
        <v>45</v>
      </c>
      <c r="S41" s="1"/>
    </row>
    <row r="42" spans="1:19" ht="15" customHeight="1">
      <c r="A42" s="45" t="s">
        <v>82</v>
      </c>
      <c r="B42" s="46">
        <f t="shared" si="4"/>
        <v>1009</v>
      </c>
      <c r="C42" s="47">
        <f t="shared" si="5"/>
        <v>580</v>
      </c>
      <c r="D42" s="57"/>
      <c r="E42" s="49">
        <v>138</v>
      </c>
      <c r="F42" s="50">
        <v>146</v>
      </c>
      <c r="G42" s="51">
        <v>194</v>
      </c>
      <c r="H42" s="50">
        <v>92</v>
      </c>
      <c r="I42" s="52">
        <v>187</v>
      </c>
      <c r="J42" s="49">
        <v>98</v>
      </c>
      <c r="K42" s="49">
        <v>154</v>
      </c>
      <c r="L42" s="53">
        <v>88</v>
      </c>
      <c r="M42" s="54">
        <v>78</v>
      </c>
      <c r="N42" s="55">
        <v>126</v>
      </c>
      <c r="O42" s="54">
        <v>51</v>
      </c>
      <c r="P42" s="56">
        <v>111</v>
      </c>
      <c r="Q42" s="53">
        <v>55</v>
      </c>
      <c r="R42" s="53">
        <v>71</v>
      </c>
      <c r="S42" s="1"/>
    </row>
    <row r="43" spans="1:19" ht="15" customHeight="1">
      <c r="A43" s="45" t="s">
        <v>83</v>
      </c>
      <c r="B43" s="46">
        <f t="shared" si="4"/>
        <v>3599</v>
      </c>
      <c r="C43" s="47">
        <f t="shared" si="5"/>
        <v>2231</v>
      </c>
      <c r="D43" s="57"/>
      <c r="E43" s="49">
        <v>559</v>
      </c>
      <c r="F43" s="50">
        <v>532</v>
      </c>
      <c r="G43" s="51">
        <v>499</v>
      </c>
      <c r="H43" s="50">
        <v>444</v>
      </c>
      <c r="I43" s="52">
        <v>591</v>
      </c>
      <c r="J43" s="49">
        <v>448</v>
      </c>
      <c r="K43" s="49">
        <v>526</v>
      </c>
      <c r="L43" s="53">
        <v>331</v>
      </c>
      <c r="M43" s="54">
        <v>340</v>
      </c>
      <c r="N43" s="55">
        <v>319</v>
      </c>
      <c r="O43" s="54">
        <v>276</v>
      </c>
      <c r="P43" s="56">
        <v>353</v>
      </c>
      <c r="Q43" s="53">
        <v>292</v>
      </c>
      <c r="R43" s="53">
        <v>320</v>
      </c>
      <c r="S43" s="1"/>
    </row>
    <row r="44" spans="1:19" ht="15" customHeight="1">
      <c r="A44" s="45" t="s">
        <v>84</v>
      </c>
      <c r="B44" s="46">
        <f t="shared" si="4"/>
        <v>136</v>
      </c>
      <c r="C44" s="47">
        <f t="shared" si="5"/>
        <v>104</v>
      </c>
      <c r="D44" s="57"/>
      <c r="E44" s="49">
        <v>17</v>
      </c>
      <c r="F44" s="50">
        <v>25</v>
      </c>
      <c r="G44" s="51">
        <v>29</v>
      </c>
      <c r="H44" s="50">
        <v>10</v>
      </c>
      <c r="I44" s="52">
        <v>29</v>
      </c>
      <c r="J44" s="49">
        <v>14</v>
      </c>
      <c r="K44" s="49">
        <v>12</v>
      </c>
      <c r="L44" s="53">
        <v>12</v>
      </c>
      <c r="M44" s="54">
        <v>24</v>
      </c>
      <c r="N44" s="55">
        <v>19</v>
      </c>
      <c r="O44" s="54">
        <v>10</v>
      </c>
      <c r="P44" s="56">
        <v>19</v>
      </c>
      <c r="Q44" s="53">
        <v>12</v>
      </c>
      <c r="R44" s="53">
        <v>8</v>
      </c>
      <c r="S44" s="1"/>
    </row>
    <row r="45" spans="1:19" ht="15" customHeight="1">
      <c r="A45" s="45" t="s">
        <v>85</v>
      </c>
      <c r="B45" s="46">
        <f t="shared" si="4"/>
        <v>308</v>
      </c>
      <c r="C45" s="47">
        <f t="shared" si="5"/>
        <v>211</v>
      </c>
      <c r="D45" s="57"/>
      <c r="E45" s="49">
        <v>39</v>
      </c>
      <c r="F45" s="50">
        <v>40</v>
      </c>
      <c r="G45" s="51">
        <v>53</v>
      </c>
      <c r="H45" s="50">
        <v>39</v>
      </c>
      <c r="I45" s="52">
        <v>45</v>
      </c>
      <c r="J45" s="49">
        <v>43</v>
      </c>
      <c r="K45" s="49">
        <v>49</v>
      </c>
      <c r="L45" s="53">
        <v>20</v>
      </c>
      <c r="M45" s="54">
        <v>27</v>
      </c>
      <c r="N45" s="55">
        <v>35</v>
      </c>
      <c r="O45" s="54">
        <v>28</v>
      </c>
      <c r="P45" s="56">
        <v>34</v>
      </c>
      <c r="Q45" s="53">
        <v>31</v>
      </c>
      <c r="R45" s="53">
        <v>36</v>
      </c>
      <c r="S45" s="1"/>
    </row>
    <row r="46" spans="1:19" ht="15" customHeight="1">
      <c r="A46" s="45" t="s">
        <v>86</v>
      </c>
      <c r="B46" s="46">
        <f t="shared" si="4"/>
        <v>716</v>
      </c>
      <c r="C46" s="47">
        <f t="shared" si="5"/>
        <v>356</v>
      </c>
      <c r="D46" s="57"/>
      <c r="E46" s="49">
        <v>85</v>
      </c>
      <c r="F46" s="50">
        <v>104</v>
      </c>
      <c r="G46" s="51">
        <v>109</v>
      </c>
      <c r="H46" s="50">
        <v>77</v>
      </c>
      <c r="I46" s="52">
        <v>99</v>
      </c>
      <c r="J46" s="49">
        <v>100</v>
      </c>
      <c r="K46" s="49">
        <v>142</v>
      </c>
      <c r="L46" s="53">
        <v>35</v>
      </c>
      <c r="M46" s="54">
        <v>48</v>
      </c>
      <c r="N46" s="55">
        <v>69</v>
      </c>
      <c r="O46" s="54">
        <v>38</v>
      </c>
      <c r="P46" s="56">
        <v>54</v>
      </c>
      <c r="Q46" s="53">
        <v>51</v>
      </c>
      <c r="R46" s="53">
        <v>61</v>
      </c>
      <c r="S46" s="1"/>
    </row>
    <row r="47" spans="1:19" ht="15" customHeight="1">
      <c r="A47" s="45" t="s">
        <v>87</v>
      </c>
      <c r="B47" s="46">
        <f t="shared" si="4"/>
        <v>26</v>
      </c>
      <c r="C47" s="47">
        <f t="shared" si="5"/>
        <v>9</v>
      </c>
      <c r="D47" s="57"/>
      <c r="E47" s="49">
        <v>3</v>
      </c>
      <c r="F47" s="50">
        <v>3</v>
      </c>
      <c r="G47" s="51">
        <v>3</v>
      </c>
      <c r="H47" s="50">
        <v>6</v>
      </c>
      <c r="I47" s="52">
        <v>1</v>
      </c>
      <c r="J47" s="49">
        <v>2</v>
      </c>
      <c r="K47" s="49">
        <v>8</v>
      </c>
      <c r="L47" s="53">
        <v>2</v>
      </c>
      <c r="M47" s="54">
        <v>1</v>
      </c>
      <c r="N47" s="55">
        <v>0</v>
      </c>
      <c r="O47" s="54">
        <v>1</v>
      </c>
      <c r="P47" s="56">
        <v>1</v>
      </c>
      <c r="Q47" s="53">
        <v>0</v>
      </c>
      <c r="R47" s="53">
        <v>4</v>
      </c>
      <c r="S47" s="1"/>
    </row>
    <row r="48" spans="1:19" ht="15" customHeight="1">
      <c r="A48" s="45" t="s">
        <v>88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89</v>
      </c>
      <c r="B49" s="46">
        <f aca="true" t="shared" si="6" ref="B49:B59">SUM(E49:K49)</f>
        <v>166</v>
      </c>
      <c r="C49" s="47">
        <f aca="true" t="shared" si="7" ref="C49:C59">SUM(L49:R49)</f>
        <v>44</v>
      </c>
      <c r="D49" s="57"/>
      <c r="E49" s="49">
        <v>13</v>
      </c>
      <c r="F49" s="50">
        <v>27</v>
      </c>
      <c r="G49" s="51">
        <v>16</v>
      </c>
      <c r="H49" s="50">
        <v>17</v>
      </c>
      <c r="I49" s="52">
        <v>30</v>
      </c>
      <c r="J49" s="49">
        <v>25</v>
      </c>
      <c r="K49" s="49">
        <v>38</v>
      </c>
      <c r="L49" s="53">
        <v>3</v>
      </c>
      <c r="M49" s="54">
        <v>9</v>
      </c>
      <c r="N49" s="55">
        <v>5</v>
      </c>
      <c r="O49" s="54">
        <v>7</v>
      </c>
      <c r="P49" s="56">
        <v>6</v>
      </c>
      <c r="Q49" s="53">
        <v>5</v>
      </c>
      <c r="R49" s="53">
        <v>9</v>
      </c>
      <c r="S49" s="1"/>
    </row>
    <row r="50" spans="1:19" ht="15" customHeight="1">
      <c r="A50" s="45" t="s">
        <v>90</v>
      </c>
      <c r="B50" s="46">
        <f t="shared" si="6"/>
        <v>886</v>
      </c>
      <c r="C50" s="47">
        <f t="shared" si="7"/>
        <v>488</v>
      </c>
      <c r="D50" s="57"/>
      <c r="E50" s="49">
        <v>133</v>
      </c>
      <c r="F50" s="50">
        <v>122</v>
      </c>
      <c r="G50" s="51">
        <v>105</v>
      </c>
      <c r="H50" s="50">
        <v>106</v>
      </c>
      <c r="I50" s="52">
        <v>141</v>
      </c>
      <c r="J50" s="49">
        <v>117</v>
      </c>
      <c r="K50" s="49">
        <v>162</v>
      </c>
      <c r="L50" s="53">
        <v>70</v>
      </c>
      <c r="M50" s="54">
        <v>71</v>
      </c>
      <c r="N50" s="55">
        <v>63</v>
      </c>
      <c r="O50" s="54">
        <v>56</v>
      </c>
      <c r="P50" s="56">
        <v>74</v>
      </c>
      <c r="Q50" s="53">
        <v>70</v>
      </c>
      <c r="R50" s="53">
        <v>84</v>
      </c>
      <c r="S50" s="1"/>
    </row>
    <row r="51" spans="1:19" ht="15" customHeight="1">
      <c r="A51" s="45" t="s">
        <v>91</v>
      </c>
      <c r="B51" s="46">
        <f t="shared" si="6"/>
        <v>1558</v>
      </c>
      <c r="C51" s="47">
        <f t="shared" si="7"/>
        <v>755</v>
      </c>
      <c r="D51" s="57"/>
      <c r="E51" s="49">
        <v>205</v>
      </c>
      <c r="F51" s="50">
        <v>282</v>
      </c>
      <c r="G51" s="51">
        <v>166</v>
      </c>
      <c r="H51" s="50">
        <v>167</v>
      </c>
      <c r="I51" s="52">
        <v>282</v>
      </c>
      <c r="J51" s="49">
        <v>155</v>
      </c>
      <c r="K51" s="49">
        <v>301</v>
      </c>
      <c r="L51" s="53">
        <v>92</v>
      </c>
      <c r="M51" s="54">
        <v>142</v>
      </c>
      <c r="N51" s="55">
        <v>86</v>
      </c>
      <c r="O51" s="54">
        <v>72</v>
      </c>
      <c r="P51" s="56">
        <v>142</v>
      </c>
      <c r="Q51" s="53">
        <v>89</v>
      </c>
      <c r="R51" s="53">
        <v>132</v>
      </c>
      <c r="S51" s="1"/>
    </row>
    <row r="52" spans="1:19" ht="15" customHeight="1">
      <c r="A52" s="45" t="s">
        <v>92</v>
      </c>
      <c r="B52" s="46">
        <f t="shared" si="6"/>
        <v>3073</v>
      </c>
      <c r="C52" s="47">
        <f t="shared" si="7"/>
        <v>2469</v>
      </c>
      <c r="D52" s="57"/>
      <c r="E52" s="49">
        <v>417</v>
      </c>
      <c r="F52" s="50">
        <v>542</v>
      </c>
      <c r="G52" s="51">
        <v>436</v>
      </c>
      <c r="H52" s="50">
        <v>357</v>
      </c>
      <c r="I52" s="52">
        <v>535</v>
      </c>
      <c r="J52" s="49">
        <v>351</v>
      </c>
      <c r="K52" s="49">
        <v>435</v>
      </c>
      <c r="L52" s="53">
        <v>314</v>
      </c>
      <c r="M52" s="54">
        <v>455</v>
      </c>
      <c r="N52" s="55">
        <v>353</v>
      </c>
      <c r="O52" s="54">
        <v>304</v>
      </c>
      <c r="P52" s="56">
        <v>428</v>
      </c>
      <c r="Q52" s="53">
        <v>287</v>
      </c>
      <c r="R52" s="53">
        <v>328</v>
      </c>
      <c r="S52" s="1"/>
    </row>
    <row r="53" spans="1:19" ht="15" customHeight="1">
      <c r="A53" s="45" t="s">
        <v>93</v>
      </c>
      <c r="B53" s="46">
        <f t="shared" si="6"/>
        <v>6388</v>
      </c>
      <c r="C53" s="47">
        <f t="shared" si="7"/>
        <v>4661</v>
      </c>
      <c r="D53" s="57"/>
      <c r="E53" s="49">
        <v>1019</v>
      </c>
      <c r="F53" s="50">
        <v>1006</v>
      </c>
      <c r="G53" s="51">
        <v>789</v>
      </c>
      <c r="H53" s="50">
        <v>623</v>
      </c>
      <c r="I53" s="52">
        <v>1277</v>
      </c>
      <c r="J53" s="49">
        <v>739</v>
      </c>
      <c r="K53" s="49">
        <v>935</v>
      </c>
      <c r="L53" s="53">
        <v>742</v>
      </c>
      <c r="M53" s="54">
        <v>746</v>
      </c>
      <c r="N53" s="55">
        <v>560</v>
      </c>
      <c r="O53" s="54">
        <v>455</v>
      </c>
      <c r="P53" s="56">
        <v>955</v>
      </c>
      <c r="Q53" s="53">
        <v>563</v>
      </c>
      <c r="R53" s="53">
        <v>640</v>
      </c>
      <c r="S53" s="1"/>
    </row>
    <row r="54" spans="1:19" ht="15" customHeight="1">
      <c r="A54" s="45" t="s">
        <v>94</v>
      </c>
      <c r="B54" s="46">
        <f t="shared" si="6"/>
        <v>257</v>
      </c>
      <c r="C54" s="47">
        <f t="shared" si="7"/>
        <v>146</v>
      </c>
      <c r="D54" s="57"/>
      <c r="E54" s="49">
        <v>43</v>
      </c>
      <c r="F54" s="50">
        <v>53</v>
      </c>
      <c r="G54" s="51">
        <v>32</v>
      </c>
      <c r="H54" s="50">
        <v>38</v>
      </c>
      <c r="I54" s="52">
        <v>42</v>
      </c>
      <c r="J54" s="49">
        <v>17</v>
      </c>
      <c r="K54" s="49">
        <v>32</v>
      </c>
      <c r="L54" s="53">
        <v>22</v>
      </c>
      <c r="M54" s="54">
        <v>29</v>
      </c>
      <c r="N54" s="55">
        <v>20</v>
      </c>
      <c r="O54" s="54">
        <v>21</v>
      </c>
      <c r="P54" s="56">
        <v>24</v>
      </c>
      <c r="Q54" s="53">
        <v>12</v>
      </c>
      <c r="R54" s="53">
        <v>18</v>
      </c>
      <c r="S54" s="1"/>
    </row>
    <row r="55" spans="1:19" ht="15" customHeight="1">
      <c r="A55" s="45" t="s">
        <v>95</v>
      </c>
      <c r="B55" s="46">
        <f t="shared" si="6"/>
        <v>3458</v>
      </c>
      <c r="C55" s="47">
        <f t="shared" si="7"/>
        <v>427</v>
      </c>
      <c r="D55" s="57"/>
      <c r="E55" s="49">
        <v>601</v>
      </c>
      <c r="F55" s="50">
        <v>624</v>
      </c>
      <c r="G55" s="51">
        <v>305</v>
      </c>
      <c r="H55" s="50">
        <v>402</v>
      </c>
      <c r="I55" s="52">
        <v>621</v>
      </c>
      <c r="J55" s="49">
        <v>400</v>
      </c>
      <c r="K55" s="49">
        <v>505</v>
      </c>
      <c r="L55" s="53">
        <v>82</v>
      </c>
      <c r="M55" s="54">
        <v>78</v>
      </c>
      <c r="N55" s="55">
        <v>44</v>
      </c>
      <c r="O55" s="54">
        <v>57</v>
      </c>
      <c r="P55" s="56">
        <v>65</v>
      </c>
      <c r="Q55" s="53">
        <v>49</v>
      </c>
      <c r="R55" s="53">
        <v>52</v>
      </c>
      <c r="S55" s="1"/>
    </row>
    <row r="56" spans="1:19" ht="15" customHeight="1">
      <c r="A56" s="45" t="s">
        <v>96</v>
      </c>
      <c r="B56" s="46">
        <f t="shared" si="6"/>
        <v>2959</v>
      </c>
      <c r="C56" s="47">
        <f t="shared" si="7"/>
        <v>652</v>
      </c>
      <c r="D56" s="57"/>
      <c r="E56" s="49">
        <v>491</v>
      </c>
      <c r="F56" s="50">
        <v>564</v>
      </c>
      <c r="G56" s="51">
        <v>334</v>
      </c>
      <c r="H56" s="50">
        <v>321</v>
      </c>
      <c r="I56" s="52">
        <v>533</v>
      </c>
      <c r="J56" s="49">
        <v>219</v>
      </c>
      <c r="K56" s="49">
        <v>497</v>
      </c>
      <c r="L56" s="53">
        <v>113</v>
      </c>
      <c r="M56" s="54">
        <v>164</v>
      </c>
      <c r="N56" s="55">
        <v>64</v>
      </c>
      <c r="O56" s="54">
        <v>77</v>
      </c>
      <c r="P56" s="56">
        <v>118</v>
      </c>
      <c r="Q56" s="53">
        <v>36</v>
      </c>
      <c r="R56" s="53">
        <v>80</v>
      </c>
      <c r="S56" s="1"/>
    </row>
    <row r="57" spans="1:19" ht="15" customHeight="1">
      <c r="A57" s="45" t="s">
        <v>97</v>
      </c>
      <c r="B57" s="46">
        <f t="shared" si="6"/>
        <v>14030</v>
      </c>
      <c r="C57" s="47">
        <f t="shared" si="7"/>
        <v>8082</v>
      </c>
      <c r="D57" s="57"/>
      <c r="E57" s="49">
        <v>2075</v>
      </c>
      <c r="F57" s="50">
        <v>2337</v>
      </c>
      <c r="G57" s="51">
        <v>1143</v>
      </c>
      <c r="H57" s="50">
        <v>1425</v>
      </c>
      <c r="I57" s="52">
        <v>2496</v>
      </c>
      <c r="J57" s="49">
        <v>2102</v>
      </c>
      <c r="K57" s="49">
        <v>2452</v>
      </c>
      <c r="L57" s="53">
        <v>1154</v>
      </c>
      <c r="M57" s="54">
        <v>1422</v>
      </c>
      <c r="N57" s="55">
        <v>658</v>
      </c>
      <c r="O57" s="54">
        <v>837</v>
      </c>
      <c r="P57" s="56">
        <v>1503</v>
      </c>
      <c r="Q57" s="53">
        <v>1217</v>
      </c>
      <c r="R57" s="53">
        <v>1291</v>
      </c>
      <c r="S57" s="1"/>
    </row>
    <row r="58" spans="1:19" ht="15" customHeight="1">
      <c r="A58" s="45" t="s">
        <v>98</v>
      </c>
      <c r="B58" s="46">
        <f t="shared" si="6"/>
        <v>8</v>
      </c>
      <c r="C58" s="47">
        <f t="shared" si="7"/>
        <v>1</v>
      </c>
      <c r="D58" s="57"/>
      <c r="E58" s="49">
        <v>2</v>
      </c>
      <c r="F58" s="50">
        <v>2</v>
      </c>
      <c r="G58" s="51">
        <v>2</v>
      </c>
      <c r="H58" s="50">
        <v>2</v>
      </c>
      <c r="I58" s="52">
        <v>0</v>
      </c>
      <c r="J58" s="49">
        <v>0</v>
      </c>
      <c r="K58" s="49">
        <v>0</v>
      </c>
      <c r="L58" s="53">
        <v>0</v>
      </c>
      <c r="M58" s="54">
        <v>0</v>
      </c>
      <c r="N58" s="55">
        <v>0</v>
      </c>
      <c r="O58" s="54">
        <v>1</v>
      </c>
      <c r="P58" s="56">
        <v>0</v>
      </c>
      <c r="Q58" s="53">
        <v>0</v>
      </c>
      <c r="R58" s="53">
        <v>0</v>
      </c>
      <c r="S58" s="1"/>
    </row>
    <row r="59" spans="1:19" ht="15" customHeight="1">
      <c r="A59" s="45" t="s">
        <v>99</v>
      </c>
      <c r="B59" s="46">
        <f t="shared" si="6"/>
        <v>1320</v>
      </c>
      <c r="C59" s="47">
        <f t="shared" si="7"/>
        <v>617</v>
      </c>
      <c r="D59" s="57"/>
      <c r="E59" s="49">
        <v>67</v>
      </c>
      <c r="F59" s="50">
        <v>22</v>
      </c>
      <c r="G59" s="51">
        <v>101</v>
      </c>
      <c r="H59" s="50">
        <v>63</v>
      </c>
      <c r="I59" s="52">
        <v>475</v>
      </c>
      <c r="J59" s="49">
        <v>282</v>
      </c>
      <c r="K59" s="49">
        <v>310</v>
      </c>
      <c r="L59" s="53">
        <v>33</v>
      </c>
      <c r="M59" s="54">
        <v>11</v>
      </c>
      <c r="N59" s="55">
        <v>55</v>
      </c>
      <c r="O59" s="54">
        <v>30</v>
      </c>
      <c r="P59" s="56">
        <v>228</v>
      </c>
      <c r="Q59" s="53">
        <v>118</v>
      </c>
      <c r="R59" s="53">
        <v>142</v>
      </c>
      <c r="S59" s="1"/>
    </row>
    <row r="60" spans="1:19" ht="15" customHeight="1">
      <c r="A60" s="45" t="s">
        <v>100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101</v>
      </c>
      <c r="B61" s="46">
        <f aca="true" t="shared" si="8" ref="B61:B66">SUM(E61:K61)</f>
        <v>8842</v>
      </c>
      <c r="C61" s="47">
        <f aca="true" t="shared" si="9" ref="C61:C66">SUM(L61:R61)</f>
        <v>4489</v>
      </c>
      <c r="D61" s="57"/>
      <c r="E61" s="49">
        <v>1326</v>
      </c>
      <c r="F61" s="50">
        <v>1448</v>
      </c>
      <c r="G61" s="51">
        <v>1131</v>
      </c>
      <c r="H61" s="50">
        <v>981</v>
      </c>
      <c r="I61" s="52">
        <v>1419</v>
      </c>
      <c r="J61" s="49">
        <v>1310</v>
      </c>
      <c r="K61" s="49">
        <v>1227</v>
      </c>
      <c r="L61" s="53">
        <v>665</v>
      </c>
      <c r="M61" s="54">
        <v>757</v>
      </c>
      <c r="N61" s="55">
        <v>603</v>
      </c>
      <c r="O61" s="54">
        <v>489</v>
      </c>
      <c r="P61" s="56">
        <v>716</v>
      </c>
      <c r="Q61" s="53">
        <v>685</v>
      </c>
      <c r="R61" s="53">
        <v>574</v>
      </c>
      <c r="S61" s="1"/>
    </row>
    <row r="62" spans="1:19" ht="15" customHeight="1">
      <c r="A62" s="45" t="s">
        <v>102</v>
      </c>
      <c r="B62" s="46">
        <f t="shared" si="8"/>
        <v>4896</v>
      </c>
      <c r="C62" s="47">
        <f t="shared" si="9"/>
        <v>2531</v>
      </c>
      <c r="D62" s="57"/>
      <c r="E62" s="49">
        <v>718</v>
      </c>
      <c r="F62" s="50">
        <v>693</v>
      </c>
      <c r="G62" s="51">
        <v>481</v>
      </c>
      <c r="H62" s="50">
        <v>505</v>
      </c>
      <c r="I62" s="52">
        <v>918</v>
      </c>
      <c r="J62" s="49">
        <v>714</v>
      </c>
      <c r="K62" s="49">
        <v>867</v>
      </c>
      <c r="L62" s="53">
        <v>370</v>
      </c>
      <c r="M62" s="54">
        <v>370</v>
      </c>
      <c r="N62" s="55">
        <v>249</v>
      </c>
      <c r="O62" s="54">
        <v>274</v>
      </c>
      <c r="P62" s="56">
        <v>484</v>
      </c>
      <c r="Q62" s="53">
        <v>392</v>
      </c>
      <c r="R62" s="53">
        <v>392</v>
      </c>
      <c r="S62" s="1"/>
    </row>
    <row r="63" spans="1:19" ht="15" customHeight="1">
      <c r="A63" s="45" t="s">
        <v>103</v>
      </c>
      <c r="B63" s="46">
        <f t="shared" si="8"/>
        <v>3471</v>
      </c>
      <c r="C63" s="47">
        <f t="shared" si="9"/>
        <v>1834</v>
      </c>
      <c r="D63" s="57"/>
      <c r="E63" s="49">
        <v>534</v>
      </c>
      <c r="F63" s="50">
        <v>466</v>
      </c>
      <c r="G63" s="51">
        <v>316</v>
      </c>
      <c r="H63" s="50">
        <v>353</v>
      </c>
      <c r="I63" s="52">
        <v>685</v>
      </c>
      <c r="J63" s="49">
        <v>486</v>
      </c>
      <c r="K63" s="49">
        <v>631</v>
      </c>
      <c r="L63" s="53">
        <v>276</v>
      </c>
      <c r="M63" s="54">
        <v>272</v>
      </c>
      <c r="N63" s="55">
        <v>170</v>
      </c>
      <c r="O63" s="54">
        <v>198</v>
      </c>
      <c r="P63" s="56">
        <v>353</v>
      </c>
      <c r="Q63" s="53">
        <v>275</v>
      </c>
      <c r="R63" s="53">
        <v>290</v>
      </c>
      <c r="S63" s="1"/>
    </row>
    <row r="64" spans="1:19" ht="15" customHeight="1">
      <c r="A64" s="45" t="s">
        <v>104</v>
      </c>
      <c r="B64" s="46">
        <f t="shared" si="8"/>
        <v>2049</v>
      </c>
      <c r="C64" s="47">
        <f t="shared" si="9"/>
        <v>1085</v>
      </c>
      <c r="D64" s="57"/>
      <c r="E64" s="49">
        <v>355</v>
      </c>
      <c r="F64" s="50">
        <v>295</v>
      </c>
      <c r="G64" s="51">
        <v>162</v>
      </c>
      <c r="H64" s="50">
        <v>232</v>
      </c>
      <c r="I64" s="52">
        <v>405</v>
      </c>
      <c r="J64" s="49">
        <v>263</v>
      </c>
      <c r="K64" s="49">
        <v>337</v>
      </c>
      <c r="L64" s="53">
        <v>195</v>
      </c>
      <c r="M64" s="54">
        <v>171</v>
      </c>
      <c r="N64" s="55">
        <v>89</v>
      </c>
      <c r="O64" s="54">
        <v>121</v>
      </c>
      <c r="P64" s="56">
        <v>219</v>
      </c>
      <c r="Q64" s="53">
        <v>143</v>
      </c>
      <c r="R64" s="53">
        <v>147</v>
      </c>
      <c r="S64" s="1"/>
    </row>
    <row r="65" spans="1:19" ht="15" customHeight="1">
      <c r="A65" s="45" t="s">
        <v>105</v>
      </c>
      <c r="B65" s="46">
        <f t="shared" si="8"/>
        <v>4380</v>
      </c>
      <c r="C65" s="47">
        <f t="shared" si="9"/>
        <v>2478</v>
      </c>
      <c r="D65" s="57"/>
      <c r="E65" s="49">
        <v>713</v>
      </c>
      <c r="F65" s="50">
        <v>646</v>
      </c>
      <c r="G65" s="51">
        <v>391</v>
      </c>
      <c r="H65" s="50">
        <v>441</v>
      </c>
      <c r="I65" s="52">
        <v>843</v>
      </c>
      <c r="J65" s="49">
        <v>586</v>
      </c>
      <c r="K65" s="49">
        <v>760</v>
      </c>
      <c r="L65" s="53">
        <v>366</v>
      </c>
      <c r="M65" s="54">
        <v>375</v>
      </c>
      <c r="N65" s="55">
        <v>227</v>
      </c>
      <c r="O65" s="54">
        <v>274</v>
      </c>
      <c r="P65" s="56">
        <v>501</v>
      </c>
      <c r="Q65" s="53">
        <v>349</v>
      </c>
      <c r="R65" s="53">
        <v>386</v>
      </c>
      <c r="S65" s="1"/>
    </row>
    <row r="66" spans="1:19" ht="15" customHeight="1">
      <c r="A66" s="45" t="s">
        <v>106</v>
      </c>
      <c r="B66" s="46">
        <f t="shared" si="8"/>
        <v>10465</v>
      </c>
      <c r="C66" s="47">
        <f t="shared" si="9"/>
        <v>5925</v>
      </c>
      <c r="D66" s="57"/>
      <c r="E66" s="49">
        <v>1420</v>
      </c>
      <c r="F66" s="50">
        <v>2033</v>
      </c>
      <c r="G66" s="51">
        <v>948</v>
      </c>
      <c r="H66" s="50">
        <v>1009</v>
      </c>
      <c r="I66" s="52">
        <v>2162</v>
      </c>
      <c r="J66" s="49">
        <v>1048</v>
      </c>
      <c r="K66" s="49">
        <v>1845</v>
      </c>
      <c r="L66" s="53">
        <v>753</v>
      </c>
      <c r="M66" s="54">
        <v>1182</v>
      </c>
      <c r="N66" s="55">
        <v>570</v>
      </c>
      <c r="O66" s="54">
        <v>561</v>
      </c>
      <c r="P66" s="56">
        <v>1270</v>
      </c>
      <c r="Q66" s="53">
        <v>602</v>
      </c>
      <c r="R66" s="53">
        <v>987</v>
      </c>
      <c r="S66" s="1"/>
    </row>
    <row r="67" spans="1:19" ht="15" customHeight="1">
      <c r="A67" s="45" t="s">
        <v>152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108</v>
      </c>
      <c r="B68" s="46">
        <f>SUM(E68:K68)</f>
        <v>29407</v>
      </c>
      <c r="C68" s="47">
        <f>SUM(L68:R68)</f>
        <v>16697</v>
      </c>
      <c r="D68" s="5"/>
      <c r="E68" s="13">
        <v>4031</v>
      </c>
      <c r="F68" s="14">
        <v>5661</v>
      </c>
      <c r="G68" s="15">
        <v>2680</v>
      </c>
      <c r="H68" s="14">
        <v>2824</v>
      </c>
      <c r="I68" s="16">
        <v>6110</v>
      </c>
      <c r="J68" s="13">
        <v>2967</v>
      </c>
      <c r="K68" s="13">
        <v>5134</v>
      </c>
      <c r="L68" s="17">
        <v>2158</v>
      </c>
      <c r="M68" s="18">
        <v>3368</v>
      </c>
      <c r="N68" s="19">
        <v>1603</v>
      </c>
      <c r="O68" s="18">
        <v>1588</v>
      </c>
      <c r="P68" s="20">
        <v>3496</v>
      </c>
      <c r="Q68" s="17">
        <v>1713</v>
      </c>
      <c r="R68" s="17">
        <v>2771</v>
      </c>
      <c r="S68" s="1"/>
    </row>
    <row r="69" spans="1:19" ht="15" customHeight="1">
      <c r="A69" s="73" t="s">
        <v>109</v>
      </c>
      <c r="B69" s="46">
        <v>862</v>
      </c>
      <c r="C69" s="47">
        <v>910</v>
      </c>
      <c r="D69" s="5"/>
      <c r="E69" s="74">
        <v>796</v>
      </c>
      <c r="F69" s="75">
        <v>1014</v>
      </c>
      <c r="G69" s="76">
        <v>782</v>
      </c>
      <c r="H69" s="75">
        <v>802</v>
      </c>
      <c r="I69" s="77">
        <v>950</v>
      </c>
      <c r="J69" s="74">
        <v>673</v>
      </c>
      <c r="K69" s="74">
        <v>906</v>
      </c>
      <c r="L69" s="78">
        <v>822</v>
      </c>
      <c r="M69" s="79">
        <v>1077</v>
      </c>
      <c r="N69" s="80">
        <v>840</v>
      </c>
      <c r="O69" s="79">
        <v>828</v>
      </c>
      <c r="P69" s="81">
        <v>987</v>
      </c>
      <c r="Q69" s="78">
        <v>700</v>
      </c>
      <c r="R69" s="78">
        <v>998</v>
      </c>
      <c r="S69" s="1"/>
    </row>
    <row r="70" spans="1:19" ht="15" customHeight="1">
      <c r="A70" s="73" t="s">
        <v>153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216</v>
      </c>
      <c r="B71" s="12">
        <f>SUM(E71:K71)</f>
        <v>5634</v>
      </c>
      <c r="C71" s="4">
        <f>SUM(L71:R71)</f>
        <v>3067</v>
      </c>
      <c r="D71" s="5"/>
      <c r="E71" s="13">
        <v>865</v>
      </c>
      <c r="F71" s="14">
        <v>857</v>
      </c>
      <c r="G71" s="15">
        <v>769</v>
      </c>
      <c r="H71" s="14">
        <v>549</v>
      </c>
      <c r="I71" s="16">
        <v>871</v>
      </c>
      <c r="J71" s="13">
        <v>847</v>
      </c>
      <c r="K71" s="13">
        <v>876</v>
      </c>
      <c r="L71" s="17">
        <v>462</v>
      </c>
      <c r="M71" s="18">
        <v>446</v>
      </c>
      <c r="N71" s="19">
        <v>459</v>
      </c>
      <c r="O71" s="18">
        <v>300</v>
      </c>
      <c r="P71" s="20">
        <v>497</v>
      </c>
      <c r="Q71" s="17">
        <v>464</v>
      </c>
      <c r="R71" s="17">
        <v>439</v>
      </c>
      <c r="S71" s="85"/>
    </row>
    <row r="72" spans="1:19" ht="15">
      <c r="A72" s="73" t="s">
        <v>108</v>
      </c>
      <c r="B72" s="12">
        <f>SUM(E72:K72)</f>
        <v>2023</v>
      </c>
      <c r="C72" s="4">
        <f>SUM(L72:R72)</f>
        <v>1158</v>
      </c>
      <c r="D72" s="5"/>
      <c r="E72" s="13">
        <v>259</v>
      </c>
      <c r="F72" s="14">
        <v>304</v>
      </c>
      <c r="G72" s="15">
        <v>241</v>
      </c>
      <c r="H72" s="14">
        <v>192</v>
      </c>
      <c r="I72" s="16">
        <v>378</v>
      </c>
      <c r="J72" s="13">
        <v>278</v>
      </c>
      <c r="K72" s="13">
        <v>371</v>
      </c>
      <c r="L72" s="17">
        <v>140</v>
      </c>
      <c r="M72" s="18">
        <v>165</v>
      </c>
      <c r="N72" s="19">
        <v>156</v>
      </c>
      <c r="O72" s="18">
        <v>100</v>
      </c>
      <c r="P72" s="20">
        <v>228</v>
      </c>
      <c r="Q72" s="17">
        <v>169</v>
      </c>
      <c r="R72" s="17">
        <v>200</v>
      </c>
      <c r="S72" s="1"/>
    </row>
    <row r="73" spans="1:19" ht="15">
      <c r="A73" s="73" t="s">
        <v>109</v>
      </c>
      <c r="B73" s="12">
        <v>359</v>
      </c>
      <c r="C73" s="4">
        <v>378</v>
      </c>
      <c r="D73" s="5"/>
      <c r="E73" s="74">
        <v>300</v>
      </c>
      <c r="F73" s="75">
        <v>355</v>
      </c>
      <c r="G73" s="76">
        <v>313</v>
      </c>
      <c r="H73" s="75">
        <v>349</v>
      </c>
      <c r="I73" s="77">
        <v>434</v>
      </c>
      <c r="J73" s="74">
        <v>328</v>
      </c>
      <c r="K73" s="74">
        <v>423</v>
      </c>
      <c r="L73" s="78">
        <v>304</v>
      </c>
      <c r="M73" s="79">
        <v>370</v>
      </c>
      <c r="N73" s="80">
        <v>340</v>
      </c>
      <c r="O73" s="79">
        <v>334</v>
      </c>
      <c r="P73" s="81">
        <v>459</v>
      </c>
      <c r="Q73" s="78">
        <v>364</v>
      </c>
      <c r="R73" s="78">
        <v>455</v>
      </c>
      <c r="S73" s="1"/>
    </row>
    <row r="74" spans="1:19" ht="15">
      <c r="A74" s="45" t="s">
        <v>154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101</v>
      </c>
      <c r="B75" s="46">
        <f aca="true" t="shared" si="10" ref="B75:B80">SUM(E75:K75)</f>
        <v>3302</v>
      </c>
      <c r="C75" s="47">
        <f aca="true" t="shared" si="11" ref="C75:C80">SUM(L75:R75)</f>
        <v>1951</v>
      </c>
      <c r="D75" s="57"/>
      <c r="E75" s="49">
        <v>523</v>
      </c>
      <c r="F75" s="50">
        <v>538</v>
      </c>
      <c r="G75" s="51">
        <v>532</v>
      </c>
      <c r="H75" s="50">
        <v>442</v>
      </c>
      <c r="I75" s="52">
        <v>472</v>
      </c>
      <c r="J75" s="49">
        <v>364</v>
      </c>
      <c r="K75" s="49">
        <v>431</v>
      </c>
      <c r="L75" s="53">
        <v>308</v>
      </c>
      <c r="M75" s="54">
        <v>328</v>
      </c>
      <c r="N75" s="55">
        <v>317</v>
      </c>
      <c r="O75" s="54">
        <v>260</v>
      </c>
      <c r="P75" s="56">
        <v>278</v>
      </c>
      <c r="Q75" s="53">
        <v>224</v>
      </c>
      <c r="R75" s="53">
        <v>236</v>
      </c>
      <c r="S75" s="1"/>
    </row>
    <row r="76" spans="1:19" ht="15">
      <c r="A76" s="45" t="s">
        <v>102</v>
      </c>
      <c r="B76" s="46">
        <f t="shared" si="10"/>
        <v>1916</v>
      </c>
      <c r="C76" s="47">
        <f t="shared" si="11"/>
        <v>1157</v>
      </c>
      <c r="D76" s="57"/>
      <c r="E76" s="49">
        <v>285</v>
      </c>
      <c r="F76" s="50">
        <v>276</v>
      </c>
      <c r="G76" s="51">
        <v>244</v>
      </c>
      <c r="H76" s="50">
        <v>207</v>
      </c>
      <c r="I76" s="52">
        <v>335</v>
      </c>
      <c r="J76" s="49">
        <v>279</v>
      </c>
      <c r="K76" s="49">
        <v>290</v>
      </c>
      <c r="L76" s="53">
        <v>170</v>
      </c>
      <c r="M76" s="54">
        <v>167</v>
      </c>
      <c r="N76" s="55">
        <v>151</v>
      </c>
      <c r="O76" s="54">
        <v>122</v>
      </c>
      <c r="P76" s="56">
        <v>210</v>
      </c>
      <c r="Q76" s="53">
        <v>179</v>
      </c>
      <c r="R76" s="53">
        <v>158</v>
      </c>
      <c r="S76" s="1"/>
    </row>
    <row r="77" spans="1:19" ht="15">
      <c r="A77" s="45" t="s">
        <v>103</v>
      </c>
      <c r="B77" s="46">
        <f t="shared" si="10"/>
        <v>646</v>
      </c>
      <c r="C77" s="47">
        <f t="shared" si="11"/>
        <v>355</v>
      </c>
      <c r="D77" s="57"/>
      <c r="E77" s="49">
        <v>102</v>
      </c>
      <c r="F77" s="50">
        <v>97</v>
      </c>
      <c r="G77" s="51">
        <v>74</v>
      </c>
      <c r="H77" s="50">
        <v>84</v>
      </c>
      <c r="I77" s="52">
        <v>106</v>
      </c>
      <c r="J77" s="49">
        <v>87</v>
      </c>
      <c r="K77" s="49">
        <v>96</v>
      </c>
      <c r="L77" s="53">
        <v>53</v>
      </c>
      <c r="M77" s="54">
        <v>56</v>
      </c>
      <c r="N77" s="55">
        <v>40</v>
      </c>
      <c r="O77" s="54">
        <v>44</v>
      </c>
      <c r="P77" s="56">
        <v>67</v>
      </c>
      <c r="Q77" s="53">
        <v>49</v>
      </c>
      <c r="R77" s="53">
        <v>46</v>
      </c>
      <c r="S77" s="1"/>
    </row>
    <row r="78" spans="1:19" ht="15">
      <c r="A78" s="45" t="s">
        <v>104</v>
      </c>
      <c r="B78" s="46">
        <f t="shared" si="10"/>
        <v>261</v>
      </c>
      <c r="C78" s="47">
        <f t="shared" si="11"/>
        <v>140</v>
      </c>
      <c r="D78" s="57"/>
      <c r="E78" s="49">
        <v>53</v>
      </c>
      <c r="F78" s="50">
        <v>24</v>
      </c>
      <c r="G78" s="51">
        <v>37</v>
      </c>
      <c r="H78" s="50">
        <v>28</v>
      </c>
      <c r="I78" s="52">
        <v>49</v>
      </c>
      <c r="J78" s="49">
        <v>36</v>
      </c>
      <c r="K78" s="49">
        <v>34</v>
      </c>
      <c r="L78" s="53">
        <v>36</v>
      </c>
      <c r="M78" s="54">
        <v>11</v>
      </c>
      <c r="N78" s="55">
        <v>20</v>
      </c>
      <c r="O78" s="54">
        <v>14</v>
      </c>
      <c r="P78" s="56">
        <v>31</v>
      </c>
      <c r="Q78" s="53">
        <v>16</v>
      </c>
      <c r="R78" s="53">
        <v>12</v>
      </c>
      <c r="S78" s="1"/>
    </row>
    <row r="79" spans="1:19" ht="15">
      <c r="A79" s="45" t="s">
        <v>107</v>
      </c>
      <c r="B79" s="46">
        <f t="shared" si="10"/>
        <v>70</v>
      </c>
      <c r="C79" s="47">
        <f t="shared" si="11"/>
        <v>45</v>
      </c>
      <c r="D79" s="57"/>
      <c r="E79" s="49">
        <v>6</v>
      </c>
      <c r="F79" s="50">
        <v>10</v>
      </c>
      <c r="G79" s="51">
        <v>13</v>
      </c>
      <c r="H79" s="50">
        <v>11</v>
      </c>
      <c r="I79" s="52">
        <v>9</v>
      </c>
      <c r="J79" s="49">
        <v>14</v>
      </c>
      <c r="K79" s="49">
        <v>7</v>
      </c>
      <c r="L79" s="53">
        <v>4</v>
      </c>
      <c r="M79" s="54">
        <v>7</v>
      </c>
      <c r="N79" s="55">
        <v>8</v>
      </c>
      <c r="O79" s="54">
        <v>9</v>
      </c>
      <c r="P79" s="56">
        <v>8</v>
      </c>
      <c r="Q79" s="53">
        <v>7</v>
      </c>
      <c r="R79" s="53">
        <v>2</v>
      </c>
      <c r="S79" s="1"/>
    </row>
    <row r="80" spans="1:19" ht="15">
      <c r="A80" s="45" t="s">
        <v>106</v>
      </c>
      <c r="B80" s="46">
        <f t="shared" si="10"/>
        <v>15</v>
      </c>
      <c r="C80" s="47">
        <f t="shared" si="11"/>
        <v>11</v>
      </c>
      <c r="D80" s="57"/>
      <c r="E80" s="49">
        <v>3</v>
      </c>
      <c r="F80" s="50">
        <v>1</v>
      </c>
      <c r="G80" s="51">
        <v>4</v>
      </c>
      <c r="H80" s="50">
        <v>2</v>
      </c>
      <c r="I80" s="52">
        <v>4</v>
      </c>
      <c r="J80" s="49">
        <v>0</v>
      </c>
      <c r="K80" s="49">
        <v>1</v>
      </c>
      <c r="L80" s="53">
        <v>2</v>
      </c>
      <c r="M80" s="54">
        <v>0</v>
      </c>
      <c r="N80" s="55">
        <v>2</v>
      </c>
      <c r="O80" s="54">
        <v>2</v>
      </c>
      <c r="P80" s="56">
        <v>4</v>
      </c>
      <c r="Q80" s="53">
        <v>0</v>
      </c>
      <c r="R80" s="53">
        <v>1</v>
      </c>
      <c r="S80" s="1"/>
    </row>
    <row r="81" spans="1:19" ht="15">
      <c r="A81" s="73" t="s">
        <v>110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111</v>
      </c>
      <c r="B82" s="46">
        <f aca="true" t="shared" si="12" ref="B82:B93">SUM(E82:K82)</f>
        <v>22</v>
      </c>
      <c r="C82" s="47">
        <f aca="true" t="shared" si="13" ref="C82:C93">SUM(L82:R82)</f>
        <v>13</v>
      </c>
      <c r="D82" s="57"/>
      <c r="E82" s="49">
        <v>3</v>
      </c>
      <c r="F82" s="50">
        <v>2</v>
      </c>
      <c r="G82" s="51">
        <v>4</v>
      </c>
      <c r="H82" s="50">
        <v>3</v>
      </c>
      <c r="I82" s="52">
        <v>2</v>
      </c>
      <c r="J82" s="49">
        <v>6</v>
      </c>
      <c r="K82" s="49">
        <v>2</v>
      </c>
      <c r="L82" s="53">
        <v>3</v>
      </c>
      <c r="M82" s="54">
        <v>2</v>
      </c>
      <c r="N82" s="55">
        <v>2</v>
      </c>
      <c r="O82" s="54">
        <v>3</v>
      </c>
      <c r="P82" s="56">
        <v>0</v>
      </c>
      <c r="Q82" s="53">
        <v>3</v>
      </c>
      <c r="R82" s="53">
        <v>0</v>
      </c>
      <c r="S82" s="1"/>
    </row>
    <row r="83" spans="1:19" ht="15">
      <c r="A83" s="45" t="s">
        <v>112</v>
      </c>
      <c r="B83" s="46">
        <f t="shared" si="12"/>
        <v>93</v>
      </c>
      <c r="C83" s="47">
        <f t="shared" si="13"/>
        <v>43</v>
      </c>
      <c r="D83" s="57"/>
      <c r="E83" s="49">
        <v>14</v>
      </c>
      <c r="F83" s="50">
        <v>11</v>
      </c>
      <c r="G83" s="51">
        <v>10</v>
      </c>
      <c r="H83" s="50">
        <v>8</v>
      </c>
      <c r="I83" s="52">
        <v>14</v>
      </c>
      <c r="J83" s="49">
        <v>17</v>
      </c>
      <c r="K83" s="49">
        <v>19</v>
      </c>
      <c r="L83" s="53">
        <v>9</v>
      </c>
      <c r="M83" s="54">
        <v>5</v>
      </c>
      <c r="N83" s="55">
        <v>7</v>
      </c>
      <c r="O83" s="54">
        <v>4</v>
      </c>
      <c r="P83" s="56">
        <v>4</v>
      </c>
      <c r="Q83" s="53">
        <v>8</v>
      </c>
      <c r="R83" s="53">
        <v>6</v>
      </c>
      <c r="S83" s="1"/>
    </row>
    <row r="84" spans="1:19" ht="15">
      <c r="A84" s="45" t="s">
        <v>113</v>
      </c>
      <c r="B84" s="46">
        <f t="shared" si="12"/>
        <v>1368</v>
      </c>
      <c r="C84" s="47">
        <f t="shared" si="13"/>
        <v>1100</v>
      </c>
      <c r="D84" s="57"/>
      <c r="E84" s="49">
        <v>232</v>
      </c>
      <c r="F84" s="50">
        <v>201</v>
      </c>
      <c r="G84" s="51">
        <v>204</v>
      </c>
      <c r="H84" s="50">
        <v>160</v>
      </c>
      <c r="I84" s="52">
        <v>227</v>
      </c>
      <c r="J84" s="49">
        <v>168</v>
      </c>
      <c r="K84" s="49">
        <v>176</v>
      </c>
      <c r="L84" s="53">
        <v>192</v>
      </c>
      <c r="M84" s="54">
        <v>168</v>
      </c>
      <c r="N84" s="55">
        <v>165</v>
      </c>
      <c r="O84" s="54">
        <v>118</v>
      </c>
      <c r="P84" s="56">
        <v>192</v>
      </c>
      <c r="Q84" s="53">
        <v>135</v>
      </c>
      <c r="R84" s="53">
        <v>130</v>
      </c>
      <c r="S84" s="1"/>
    </row>
    <row r="85" spans="1:19" ht="15">
      <c r="A85" s="45" t="s">
        <v>114</v>
      </c>
      <c r="B85" s="46">
        <f t="shared" si="12"/>
        <v>380</v>
      </c>
      <c r="C85" s="47">
        <f t="shared" si="13"/>
        <v>235</v>
      </c>
      <c r="D85" s="57"/>
      <c r="E85" s="49">
        <v>86</v>
      </c>
      <c r="F85" s="50">
        <v>39</v>
      </c>
      <c r="G85" s="51">
        <v>48</v>
      </c>
      <c r="H85" s="50">
        <v>42</v>
      </c>
      <c r="I85" s="52">
        <v>58</v>
      </c>
      <c r="J85" s="49">
        <v>62</v>
      </c>
      <c r="K85" s="49">
        <v>45</v>
      </c>
      <c r="L85" s="53">
        <v>50</v>
      </c>
      <c r="M85" s="54">
        <v>21</v>
      </c>
      <c r="N85" s="55">
        <v>29</v>
      </c>
      <c r="O85" s="54">
        <v>27</v>
      </c>
      <c r="P85" s="56">
        <v>46</v>
      </c>
      <c r="Q85" s="53">
        <v>40</v>
      </c>
      <c r="R85" s="53">
        <v>22</v>
      </c>
      <c r="S85" s="1"/>
    </row>
    <row r="86" spans="1:19" ht="15">
      <c r="A86" s="45" t="s">
        <v>115</v>
      </c>
      <c r="B86" s="46">
        <f t="shared" si="12"/>
        <v>948</v>
      </c>
      <c r="C86" s="47">
        <f t="shared" si="13"/>
        <v>559</v>
      </c>
      <c r="D86" s="57"/>
      <c r="E86" s="49">
        <v>180</v>
      </c>
      <c r="F86" s="50">
        <v>119</v>
      </c>
      <c r="G86" s="51">
        <v>114</v>
      </c>
      <c r="H86" s="50">
        <v>104</v>
      </c>
      <c r="I86" s="52">
        <v>160</v>
      </c>
      <c r="J86" s="49">
        <v>130</v>
      </c>
      <c r="K86" s="49">
        <v>141</v>
      </c>
      <c r="L86" s="53">
        <v>108</v>
      </c>
      <c r="M86" s="54">
        <v>75</v>
      </c>
      <c r="N86" s="55">
        <v>67</v>
      </c>
      <c r="O86" s="54">
        <v>64</v>
      </c>
      <c r="P86" s="56">
        <v>91</v>
      </c>
      <c r="Q86" s="53">
        <v>84</v>
      </c>
      <c r="R86" s="53">
        <v>70</v>
      </c>
      <c r="S86" s="1"/>
    </row>
    <row r="87" spans="1:19" ht="15">
      <c r="A87" s="45" t="s">
        <v>116</v>
      </c>
      <c r="B87" s="46">
        <f t="shared" si="12"/>
        <v>779</v>
      </c>
      <c r="C87" s="47">
        <f t="shared" si="13"/>
        <v>474</v>
      </c>
      <c r="D87" s="57"/>
      <c r="E87" s="49">
        <v>110</v>
      </c>
      <c r="F87" s="50">
        <v>111</v>
      </c>
      <c r="G87" s="51">
        <v>123</v>
      </c>
      <c r="H87" s="50">
        <v>86</v>
      </c>
      <c r="I87" s="52">
        <v>123</v>
      </c>
      <c r="J87" s="49">
        <v>104</v>
      </c>
      <c r="K87" s="49">
        <v>122</v>
      </c>
      <c r="L87" s="53">
        <v>60</v>
      </c>
      <c r="M87" s="54">
        <v>76</v>
      </c>
      <c r="N87" s="55">
        <v>74</v>
      </c>
      <c r="O87" s="54">
        <v>52</v>
      </c>
      <c r="P87" s="56">
        <v>82</v>
      </c>
      <c r="Q87" s="53">
        <v>67</v>
      </c>
      <c r="R87" s="53">
        <v>63</v>
      </c>
      <c r="S87" s="1"/>
    </row>
    <row r="88" spans="1:19" ht="15">
      <c r="A88" s="45" t="s">
        <v>117</v>
      </c>
      <c r="B88" s="46">
        <f t="shared" si="12"/>
        <v>573</v>
      </c>
      <c r="C88" s="47">
        <f t="shared" si="13"/>
        <v>338</v>
      </c>
      <c r="D88" s="57"/>
      <c r="E88" s="49">
        <v>79</v>
      </c>
      <c r="F88" s="50">
        <v>102</v>
      </c>
      <c r="G88" s="51">
        <v>71</v>
      </c>
      <c r="H88" s="50">
        <v>69</v>
      </c>
      <c r="I88" s="52">
        <v>102</v>
      </c>
      <c r="J88" s="49">
        <v>68</v>
      </c>
      <c r="K88" s="49">
        <v>82</v>
      </c>
      <c r="L88" s="53">
        <v>46</v>
      </c>
      <c r="M88" s="54">
        <v>65</v>
      </c>
      <c r="N88" s="55">
        <v>43</v>
      </c>
      <c r="O88" s="54">
        <v>41</v>
      </c>
      <c r="P88" s="56">
        <v>62</v>
      </c>
      <c r="Q88" s="53">
        <v>36</v>
      </c>
      <c r="R88" s="53">
        <v>45</v>
      </c>
      <c r="S88" s="1"/>
    </row>
    <row r="89" spans="1:19" ht="15">
      <c r="A89" s="45" t="s">
        <v>118</v>
      </c>
      <c r="B89" s="46">
        <f t="shared" si="12"/>
        <v>573</v>
      </c>
      <c r="C89" s="47">
        <f t="shared" si="13"/>
        <v>269</v>
      </c>
      <c r="D89" s="57"/>
      <c r="E89" s="49">
        <v>81</v>
      </c>
      <c r="F89" s="50">
        <v>91</v>
      </c>
      <c r="G89" s="51">
        <v>93</v>
      </c>
      <c r="H89" s="50">
        <v>86</v>
      </c>
      <c r="I89" s="52">
        <v>81</v>
      </c>
      <c r="J89" s="49">
        <v>65</v>
      </c>
      <c r="K89" s="49">
        <v>76</v>
      </c>
      <c r="L89" s="53">
        <v>36</v>
      </c>
      <c r="M89" s="54">
        <v>47</v>
      </c>
      <c r="N89" s="55">
        <v>42</v>
      </c>
      <c r="O89" s="54">
        <v>40</v>
      </c>
      <c r="P89" s="56">
        <v>37</v>
      </c>
      <c r="Q89" s="53">
        <v>34</v>
      </c>
      <c r="R89" s="53">
        <v>33</v>
      </c>
      <c r="S89" s="1"/>
    </row>
    <row r="90" spans="1:19" ht="15">
      <c r="A90" s="45" t="s">
        <v>119</v>
      </c>
      <c r="B90" s="46">
        <f t="shared" si="12"/>
        <v>474</v>
      </c>
      <c r="C90" s="47">
        <f t="shared" si="13"/>
        <v>206</v>
      </c>
      <c r="D90" s="57"/>
      <c r="E90" s="49">
        <v>53</v>
      </c>
      <c r="F90" s="50">
        <v>96</v>
      </c>
      <c r="G90" s="51">
        <v>75</v>
      </c>
      <c r="H90" s="50">
        <v>78</v>
      </c>
      <c r="I90" s="52">
        <v>65</v>
      </c>
      <c r="J90" s="49">
        <v>47</v>
      </c>
      <c r="K90" s="49">
        <v>60</v>
      </c>
      <c r="L90" s="53">
        <v>21</v>
      </c>
      <c r="M90" s="54">
        <v>37</v>
      </c>
      <c r="N90" s="55">
        <v>32</v>
      </c>
      <c r="O90" s="54">
        <v>39</v>
      </c>
      <c r="P90" s="56">
        <v>34</v>
      </c>
      <c r="Q90" s="53">
        <v>17</v>
      </c>
      <c r="R90" s="53">
        <v>26</v>
      </c>
      <c r="S90" s="1"/>
    </row>
    <row r="91" spans="1:19" ht="15">
      <c r="A91" s="45" t="s">
        <v>120</v>
      </c>
      <c r="B91" s="46">
        <f t="shared" si="12"/>
        <v>296</v>
      </c>
      <c r="C91" s="47">
        <f t="shared" si="13"/>
        <v>129</v>
      </c>
      <c r="D91" s="57"/>
      <c r="E91" s="49">
        <v>37</v>
      </c>
      <c r="F91" s="50">
        <v>47</v>
      </c>
      <c r="G91" s="51">
        <v>46</v>
      </c>
      <c r="H91" s="50">
        <v>37</v>
      </c>
      <c r="I91" s="52">
        <v>58</v>
      </c>
      <c r="J91" s="49">
        <v>31</v>
      </c>
      <c r="K91" s="49">
        <v>40</v>
      </c>
      <c r="L91" s="53">
        <v>12</v>
      </c>
      <c r="M91" s="54">
        <v>25</v>
      </c>
      <c r="N91" s="55">
        <v>23</v>
      </c>
      <c r="O91" s="54">
        <v>17</v>
      </c>
      <c r="P91" s="56">
        <v>16</v>
      </c>
      <c r="Q91" s="53">
        <v>15</v>
      </c>
      <c r="R91" s="53">
        <v>21</v>
      </c>
      <c r="S91" s="1"/>
    </row>
    <row r="92" spans="1:19" ht="15">
      <c r="A92" s="45" t="s">
        <v>121</v>
      </c>
      <c r="B92" s="46">
        <f t="shared" si="12"/>
        <v>197</v>
      </c>
      <c r="C92" s="47">
        <f t="shared" si="13"/>
        <v>98</v>
      </c>
      <c r="D92" s="57"/>
      <c r="E92" s="49">
        <v>25</v>
      </c>
      <c r="F92" s="50">
        <v>30</v>
      </c>
      <c r="G92" s="51">
        <v>40</v>
      </c>
      <c r="H92" s="50">
        <v>39</v>
      </c>
      <c r="I92" s="52">
        <v>30</v>
      </c>
      <c r="J92" s="49">
        <v>18</v>
      </c>
      <c r="K92" s="49">
        <v>15</v>
      </c>
      <c r="L92" s="53">
        <v>15</v>
      </c>
      <c r="M92" s="54">
        <v>15</v>
      </c>
      <c r="N92" s="55">
        <v>18</v>
      </c>
      <c r="O92" s="54">
        <v>21</v>
      </c>
      <c r="P92" s="56">
        <v>13</v>
      </c>
      <c r="Q92" s="53">
        <v>10</v>
      </c>
      <c r="R92" s="53">
        <v>6</v>
      </c>
      <c r="S92" s="1"/>
    </row>
    <row r="93" spans="1:19" ht="15">
      <c r="A93" s="45" t="s">
        <v>122</v>
      </c>
      <c r="B93" s="46">
        <f t="shared" si="12"/>
        <v>507</v>
      </c>
      <c r="C93" s="47">
        <f t="shared" si="13"/>
        <v>195</v>
      </c>
      <c r="D93" s="57"/>
      <c r="E93" s="49">
        <v>72</v>
      </c>
      <c r="F93" s="50">
        <v>97</v>
      </c>
      <c r="G93" s="51">
        <v>76</v>
      </c>
      <c r="H93" s="50">
        <v>62</v>
      </c>
      <c r="I93" s="52">
        <v>55</v>
      </c>
      <c r="J93" s="49">
        <v>64</v>
      </c>
      <c r="K93" s="49">
        <v>81</v>
      </c>
      <c r="L93" s="53">
        <v>21</v>
      </c>
      <c r="M93" s="54">
        <v>33</v>
      </c>
      <c r="N93" s="55">
        <v>36</v>
      </c>
      <c r="O93" s="54">
        <v>25</v>
      </c>
      <c r="P93" s="56">
        <v>21</v>
      </c>
      <c r="Q93" s="53">
        <v>26</v>
      </c>
      <c r="R93" s="53">
        <v>33</v>
      </c>
      <c r="S93" s="1"/>
    </row>
    <row r="94" spans="1:19" ht="15">
      <c r="A94" s="45" t="s">
        <v>123</v>
      </c>
      <c r="B94" s="46">
        <v>6523</v>
      </c>
      <c r="C94" s="47">
        <v>5894</v>
      </c>
      <c r="D94" s="57"/>
      <c r="E94" s="49">
        <v>6174</v>
      </c>
      <c r="F94" s="50">
        <v>6914</v>
      </c>
      <c r="G94" s="51">
        <v>6677</v>
      </c>
      <c r="H94" s="50">
        <v>6804</v>
      </c>
      <c r="I94" s="52">
        <v>6282</v>
      </c>
      <c r="J94" s="49">
        <v>6286</v>
      </c>
      <c r="K94" s="49">
        <v>6564</v>
      </c>
      <c r="L94" s="53">
        <v>5422</v>
      </c>
      <c r="M94" s="54">
        <v>6120</v>
      </c>
      <c r="N94" s="55">
        <v>6097</v>
      </c>
      <c r="O94" s="54">
        <v>6282</v>
      </c>
      <c r="P94" s="56">
        <v>5614</v>
      </c>
      <c r="Q94" s="53">
        <v>5728</v>
      </c>
      <c r="R94" s="53">
        <v>6119</v>
      </c>
      <c r="S94" s="1"/>
    </row>
    <row r="95" spans="1:19" ht="15">
      <c r="A95" s="45" t="s">
        <v>124</v>
      </c>
      <c r="B95" s="46">
        <f>SUM(E95:K95)</f>
        <v>142</v>
      </c>
      <c r="C95" s="47">
        <f>SUM(L95:R95)</f>
        <v>39</v>
      </c>
      <c r="D95" s="57"/>
      <c r="E95" s="49">
        <v>19</v>
      </c>
      <c r="F95" s="50">
        <v>27</v>
      </c>
      <c r="G95" s="51">
        <v>17</v>
      </c>
      <c r="H95" s="50">
        <v>19</v>
      </c>
      <c r="I95" s="52">
        <v>13</v>
      </c>
      <c r="J95" s="49">
        <v>17</v>
      </c>
      <c r="K95" s="49">
        <v>30</v>
      </c>
      <c r="L95" s="53">
        <v>2</v>
      </c>
      <c r="M95" s="54">
        <v>6</v>
      </c>
      <c r="N95" s="55">
        <v>6</v>
      </c>
      <c r="O95" s="54">
        <v>6</v>
      </c>
      <c r="P95" s="56">
        <v>2</v>
      </c>
      <c r="Q95" s="53">
        <v>5</v>
      </c>
      <c r="R95" s="53">
        <v>12</v>
      </c>
      <c r="S95" s="1"/>
    </row>
    <row r="96" spans="1:19" ht="15">
      <c r="A96" s="45" t="s">
        <v>125</v>
      </c>
      <c r="B96" s="46">
        <f>SUM(E96:K96)</f>
        <v>1</v>
      </c>
      <c r="C96" s="47">
        <f>SUM(L96:R96)</f>
        <v>1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1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1</v>
      </c>
      <c r="Q96" s="89">
        <v>0</v>
      </c>
      <c r="R96" s="89">
        <v>0</v>
      </c>
      <c r="S96" s="1"/>
    </row>
    <row r="97" spans="1:19" ht="15">
      <c r="A97" s="45" t="s">
        <v>126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127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74</v>
      </c>
      <c r="B99" s="46">
        <f aca="true" t="shared" si="14" ref="B99:B113">SUM(E99:K99)</f>
        <v>298</v>
      </c>
      <c r="C99" s="58"/>
      <c r="D99" s="57"/>
      <c r="E99" s="49">
        <v>14</v>
      </c>
      <c r="F99" s="50">
        <v>4</v>
      </c>
      <c r="G99" s="51">
        <v>155</v>
      </c>
      <c r="H99" s="94">
        <v>1</v>
      </c>
      <c r="I99" s="95">
        <v>16</v>
      </c>
      <c r="J99" s="96">
        <v>108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75</v>
      </c>
      <c r="B100" s="46">
        <f t="shared" si="14"/>
        <v>11</v>
      </c>
      <c r="C100" s="58"/>
      <c r="D100" s="57"/>
      <c r="E100" s="49">
        <v>0</v>
      </c>
      <c r="F100" s="50">
        <v>2</v>
      </c>
      <c r="G100" s="51">
        <v>4</v>
      </c>
      <c r="H100" s="50">
        <v>0</v>
      </c>
      <c r="I100" s="52">
        <v>0</v>
      </c>
      <c r="J100" s="49">
        <v>5</v>
      </c>
      <c r="K100" s="49">
        <v>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76</v>
      </c>
      <c r="B101" s="46">
        <f t="shared" si="14"/>
        <v>4846</v>
      </c>
      <c r="C101" s="58"/>
      <c r="D101" s="57"/>
      <c r="E101" s="49">
        <v>554</v>
      </c>
      <c r="F101" s="50">
        <v>1092</v>
      </c>
      <c r="G101" s="51">
        <v>718</v>
      </c>
      <c r="H101" s="50">
        <v>595</v>
      </c>
      <c r="I101" s="52">
        <v>595</v>
      </c>
      <c r="J101" s="49">
        <v>1101</v>
      </c>
      <c r="K101" s="49">
        <v>191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77</v>
      </c>
      <c r="B102" s="46">
        <f t="shared" si="14"/>
        <v>239</v>
      </c>
      <c r="C102" s="58"/>
      <c r="D102" s="57"/>
      <c r="E102" s="49">
        <v>46</v>
      </c>
      <c r="F102" s="50">
        <v>25</v>
      </c>
      <c r="G102" s="51">
        <v>43</v>
      </c>
      <c r="H102" s="50">
        <v>18</v>
      </c>
      <c r="I102" s="52">
        <v>37</v>
      </c>
      <c r="J102" s="49">
        <v>37</v>
      </c>
      <c r="K102" s="49">
        <v>33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78</v>
      </c>
      <c r="B103" s="46">
        <f t="shared" si="14"/>
        <v>636</v>
      </c>
      <c r="C103" s="58"/>
      <c r="D103" s="57"/>
      <c r="E103" s="49">
        <v>97</v>
      </c>
      <c r="F103" s="50">
        <v>80</v>
      </c>
      <c r="G103" s="51">
        <v>81</v>
      </c>
      <c r="H103" s="50">
        <v>148</v>
      </c>
      <c r="I103" s="52">
        <v>79</v>
      </c>
      <c r="J103" s="49">
        <v>120</v>
      </c>
      <c r="K103" s="49">
        <v>31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79</v>
      </c>
      <c r="B104" s="46">
        <f t="shared" si="14"/>
        <v>2890</v>
      </c>
      <c r="C104" s="58"/>
      <c r="D104" s="57"/>
      <c r="E104" s="49">
        <v>390</v>
      </c>
      <c r="F104" s="50">
        <v>543</v>
      </c>
      <c r="G104" s="51">
        <v>327</v>
      </c>
      <c r="H104" s="50">
        <v>434</v>
      </c>
      <c r="I104" s="52">
        <v>411</v>
      </c>
      <c r="J104" s="49">
        <v>493</v>
      </c>
      <c r="K104" s="49">
        <v>292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80</v>
      </c>
      <c r="B105" s="46">
        <f t="shared" si="14"/>
        <v>27</v>
      </c>
      <c r="C105" s="58"/>
      <c r="D105" s="57"/>
      <c r="E105" s="49">
        <v>4</v>
      </c>
      <c r="F105" s="50">
        <v>8</v>
      </c>
      <c r="G105" s="51">
        <v>1</v>
      </c>
      <c r="H105" s="50">
        <v>6</v>
      </c>
      <c r="I105" s="52">
        <v>5</v>
      </c>
      <c r="J105" s="49">
        <v>3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81</v>
      </c>
      <c r="B106" s="46">
        <f t="shared" si="14"/>
        <v>324</v>
      </c>
      <c r="C106" s="58"/>
      <c r="D106" s="57"/>
      <c r="E106" s="49">
        <v>38</v>
      </c>
      <c r="F106" s="50">
        <v>44</v>
      </c>
      <c r="G106" s="51">
        <v>5</v>
      </c>
      <c r="H106" s="50">
        <v>103</v>
      </c>
      <c r="I106" s="52">
        <v>47</v>
      </c>
      <c r="J106" s="49">
        <v>54</v>
      </c>
      <c r="K106" s="49">
        <v>33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82</v>
      </c>
      <c r="B107" s="46">
        <f t="shared" si="14"/>
        <v>186</v>
      </c>
      <c r="C107" s="58"/>
      <c r="D107" s="57"/>
      <c r="E107" s="49">
        <v>46</v>
      </c>
      <c r="F107" s="50">
        <v>17</v>
      </c>
      <c r="G107" s="51">
        <v>26</v>
      </c>
      <c r="H107" s="50">
        <v>31</v>
      </c>
      <c r="I107" s="52">
        <v>27</v>
      </c>
      <c r="J107" s="49">
        <v>36</v>
      </c>
      <c r="K107" s="49">
        <v>3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83</v>
      </c>
      <c r="B108" s="46">
        <f t="shared" si="14"/>
        <v>493</v>
      </c>
      <c r="C108" s="58"/>
      <c r="D108" s="57"/>
      <c r="E108" s="49">
        <v>88</v>
      </c>
      <c r="F108" s="50">
        <v>54</v>
      </c>
      <c r="G108" s="51">
        <v>89</v>
      </c>
      <c r="H108" s="50">
        <v>62</v>
      </c>
      <c r="I108" s="52">
        <v>51</v>
      </c>
      <c r="J108" s="49">
        <v>55</v>
      </c>
      <c r="K108" s="49">
        <v>94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84</v>
      </c>
      <c r="B109" s="46">
        <f t="shared" si="14"/>
        <v>78</v>
      </c>
      <c r="C109" s="58"/>
      <c r="D109" s="57"/>
      <c r="E109" s="49">
        <v>10</v>
      </c>
      <c r="F109" s="50">
        <v>10</v>
      </c>
      <c r="G109" s="51">
        <v>17</v>
      </c>
      <c r="H109" s="50">
        <v>8</v>
      </c>
      <c r="I109" s="52">
        <v>15</v>
      </c>
      <c r="J109" s="49">
        <v>6</v>
      </c>
      <c r="K109" s="49">
        <v>12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85</v>
      </c>
      <c r="B110" s="46">
        <f t="shared" si="14"/>
        <v>44</v>
      </c>
      <c r="C110" s="58"/>
      <c r="D110" s="57"/>
      <c r="E110" s="49">
        <v>11</v>
      </c>
      <c r="F110" s="50">
        <v>2</v>
      </c>
      <c r="G110" s="51">
        <v>6</v>
      </c>
      <c r="H110" s="50">
        <v>9</v>
      </c>
      <c r="I110" s="52">
        <v>8</v>
      </c>
      <c r="J110" s="49">
        <v>8</v>
      </c>
      <c r="K110" s="49">
        <v>0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86</v>
      </c>
      <c r="B111" s="46">
        <f t="shared" si="14"/>
        <v>536</v>
      </c>
      <c r="C111" s="58"/>
      <c r="D111" s="57"/>
      <c r="E111" s="49">
        <v>82</v>
      </c>
      <c r="F111" s="50">
        <v>85</v>
      </c>
      <c r="G111" s="51">
        <v>59</v>
      </c>
      <c r="H111" s="50">
        <v>34</v>
      </c>
      <c r="I111" s="52">
        <v>95</v>
      </c>
      <c r="J111" s="49">
        <v>87</v>
      </c>
      <c r="K111" s="49">
        <v>94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87</v>
      </c>
      <c r="B112" s="46">
        <f t="shared" si="14"/>
        <v>8</v>
      </c>
      <c r="C112" s="58"/>
      <c r="D112" s="57"/>
      <c r="E112" s="49">
        <v>0</v>
      </c>
      <c r="F112" s="50">
        <v>0</v>
      </c>
      <c r="G112" s="51">
        <v>0</v>
      </c>
      <c r="H112" s="50">
        <v>3</v>
      </c>
      <c r="I112" s="52">
        <v>4</v>
      </c>
      <c r="J112" s="49">
        <v>0</v>
      </c>
      <c r="K112" s="49">
        <v>1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99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128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89</v>
      </c>
      <c r="B115" s="46">
        <f aca="true" t="shared" si="15" ref="B115:B124">SUM(E115:K115)</f>
        <v>42</v>
      </c>
      <c r="C115" s="58"/>
      <c r="D115" s="57"/>
      <c r="E115" s="49">
        <v>10</v>
      </c>
      <c r="F115" s="50">
        <v>3</v>
      </c>
      <c r="G115" s="51">
        <v>6</v>
      </c>
      <c r="H115" s="50">
        <v>2</v>
      </c>
      <c r="I115" s="52">
        <v>5</v>
      </c>
      <c r="J115" s="49">
        <v>7</v>
      </c>
      <c r="K115" s="49">
        <v>9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90</v>
      </c>
      <c r="B116" s="46">
        <f t="shared" si="15"/>
        <v>806</v>
      </c>
      <c r="C116" s="58"/>
      <c r="D116" s="57"/>
      <c r="E116" s="49">
        <v>125</v>
      </c>
      <c r="F116" s="50">
        <v>111</v>
      </c>
      <c r="G116" s="51">
        <v>84</v>
      </c>
      <c r="H116" s="50">
        <v>97</v>
      </c>
      <c r="I116" s="52">
        <v>152</v>
      </c>
      <c r="J116" s="49">
        <v>140</v>
      </c>
      <c r="K116" s="49">
        <v>97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91</v>
      </c>
      <c r="B117" s="46">
        <f t="shared" si="15"/>
        <v>757</v>
      </c>
      <c r="C117" s="58"/>
      <c r="D117" s="57"/>
      <c r="E117" s="49">
        <v>146</v>
      </c>
      <c r="F117" s="50">
        <v>90</v>
      </c>
      <c r="G117" s="51">
        <v>83</v>
      </c>
      <c r="H117" s="50">
        <v>161</v>
      </c>
      <c r="I117" s="52">
        <v>68</v>
      </c>
      <c r="J117" s="49">
        <v>122</v>
      </c>
      <c r="K117" s="49">
        <v>87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92</v>
      </c>
      <c r="B118" s="46">
        <f t="shared" si="15"/>
        <v>394</v>
      </c>
      <c r="C118" s="58"/>
      <c r="D118" s="57"/>
      <c r="E118" s="49">
        <v>50</v>
      </c>
      <c r="F118" s="50">
        <v>49</v>
      </c>
      <c r="G118" s="51">
        <v>34</v>
      </c>
      <c r="H118" s="50">
        <v>39</v>
      </c>
      <c r="I118" s="52">
        <v>86</v>
      </c>
      <c r="J118" s="49">
        <v>74</v>
      </c>
      <c r="K118" s="49">
        <v>62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93</v>
      </c>
      <c r="B119" s="46">
        <f t="shared" si="15"/>
        <v>1274</v>
      </c>
      <c r="C119" s="58"/>
      <c r="D119" s="57"/>
      <c r="E119" s="49">
        <v>224</v>
      </c>
      <c r="F119" s="50">
        <v>212</v>
      </c>
      <c r="G119" s="51">
        <v>160</v>
      </c>
      <c r="H119" s="50">
        <v>114</v>
      </c>
      <c r="I119" s="52">
        <v>196</v>
      </c>
      <c r="J119" s="49">
        <v>207</v>
      </c>
      <c r="K119" s="49">
        <v>161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94</v>
      </c>
      <c r="B120" s="46">
        <f t="shared" si="15"/>
        <v>46</v>
      </c>
      <c r="C120" s="58"/>
      <c r="D120" s="57"/>
      <c r="E120" s="49">
        <v>3</v>
      </c>
      <c r="F120" s="50">
        <v>11</v>
      </c>
      <c r="G120" s="51">
        <v>8</v>
      </c>
      <c r="H120" s="50">
        <v>9</v>
      </c>
      <c r="I120" s="52">
        <v>0</v>
      </c>
      <c r="J120" s="49">
        <v>12</v>
      </c>
      <c r="K120" s="49">
        <v>3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95</v>
      </c>
      <c r="B121" s="46">
        <f t="shared" si="15"/>
        <v>2712</v>
      </c>
      <c r="C121" s="58"/>
      <c r="D121" s="57"/>
      <c r="E121" s="49">
        <v>399</v>
      </c>
      <c r="F121" s="50">
        <v>504</v>
      </c>
      <c r="G121" s="51">
        <v>360</v>
      </c>
      <c r="H121" s="50">
        <v>405</v>
      </c>
      <c r="I121" s="52">
        <v>428</v>
      </c>
      <c r="J121" s="49">
        <v>427</v>
      </c>
      <c r="K121" s="49">
        <v>189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96</v>
      </c>
      <c r="B122" s="46">
        <f t="shared" si="15"/>
        <v>3284</v>
      </c>
      <c r="C122" s="58"/>
      <c r="D122" s="57"/>
      <c r="E122" s="49">
        <v>333</v>
      </c>
      <c r="F122" s="50">
        <v>656</v>
      </c>
      <c r="G122" s="51">
        <v>631</v>
      </c>
      <c r="H122" s="50">
        <v>463</v>
      </c>
      <c r="I122" s="52">
        <v>339</v>
      </c>
      <c r="J122" s="49">
        <v>743</v>
      </c>
      <c r="K122" s="49">
        <v>119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97</v>
      </c>
      <c r="B123" s="46">
        <f t="shared" si="15"/>
        <v>1301</v>
      </c>
      <c r="C123" s="58"/>
      <c r="D123" s="57"/>
      <c r="E123" s="49">
        <v>90</v>
      </c>
      <c r="F123" s="50">
        <v>330</v>
      </c>
      <c r="G123" s="51">
        <v>165</v>
      </c>
      <c r="H123" s="50">
        <v>162</v>
      </c>
      <c r="I123" s="52">
        <v>116</v>
      </c>
      <c r="J123" s="49">
        <v>381</v>
      </c>
      <c r="K123" s="49">
        <v>57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98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129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130</v>
      </c>
      <c r="B126" s="46">
        <f aca="true" t="shared" si="16" ref="B126:B147">SUM(E126:K126)</f>
        <v>158</v>
      </c>
      <c r="C126" s="58"/>
      <c r="D126" s="57"/>
      <c r="E126" s="49">
        <v>20</v>
      </c>
      <c r="F126" s="50">
        <v>27</v>
      </c>
      <c r="G126" s="51">
        <v>58</v>
      </c>
      <c r="H126" s="50">
        <v>37</v>
      </c>
      <c r="I126" s="52">
        <v>9</v>
      </c>
      <c r="J126" s="49">
        <v>0</v>
      </c>
      <c r="K126" s="49">
        <v>7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131</v>
      </c>
      <c r="B127" s="46">
        <f t="shared" si="16"/>
        <v>22</v>
      </c>
      <c r="C127" s="58"/>
      <c r="D127" s="57"/>
      <c r="E127" s="49">
        <v>0</v>
      </c>
      <c r="F127" s="50">
        <v>4</v>
      </c>
      <c r="G127" s="51">
        <v>0</v>
      </c>
      <c r="H127" s="50">
        <v>5</v>
      </c>
      <c r="I127" s="52">
        <v>9</v>
      </c>
      <c r="J127" s="49">
        <v>3</v>
      </c>
      <c r="K127" s="49">
        <v>1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132</v>
      </c>
      <c r="B128" s="46">
        <f t="shared" si="16"/>
        <v>3759</v>
      </c>
      <c r="C128" s="58"/>
      <c r="D128" s="57"/>
      <c r="E128" s="49">
        <v>614</v>
      </c>
      <c r="F128" s="50">
        <v>889</v>
      </c>
      <c r="G128" s="51">
        <v>745</v>
      </c>
      <c r="H128" s="50">
        <v>503</v>
      </c>
      <c r="I128" s="52">
        <v>197</v>
      </c>
      <c r="J128" s="49">
        <v>737</v>
      </c>
      <c r="K128" s="49">
        <v>74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133</v>
      </c>
      <c r="B129" s="46">
        <f t="shared" si="16"/>
        <v>4</v>
      </c>
      <c r="C129" s="58"/>
      <c r="D129" s="57"/>
      <c r="E129" s="49">
        <v>0</v>
      </c>
      <c r="F129" s="50">
        <v>0</v>
      </c>
      <c r="G129" s="51">
        <v>0</v>
      </c>
      <c r="H129" s="50">
        <v>3</v>
      </c>
      <c r="I129" s="52">
        <v>0</v>
      </c>
      <c r="J129" s="49">
        <v>0</v>
      </c>
      <c r="K129" s="49">
        <v>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134</v>
      </c>
      <c r="B130" s="46">
        <f t="shared" si="16"/>
        <v>36</v>
      </c>
      <c r="C130" s="58"/>
      <c r="D130" s="57"/>
      <c r="E130" s="49">
        <v>12</v>
      </c>
      <c r="F130" s="50">
        <v>7</v>
      </c>
      <c r="G130" s="51">
        <v>1</v>
      </c>
      <c r="H130" s="50">
        <v>5</v>
      </c>
      <c r="I130" s="52">
        <v>4</v>
      </c>
      <c r="J130" s="49">
        <v>6</v>
      </c>
      <c r="K130" s="49">
        <v>1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135</v>
      </c>
      <c r="B131" s="46">
        <f t="shared" si="16"/>
        <v>500</v>
      </c>
      <c r="C131" s="58"/>
      <c r="D131" s="57"/>
      <c r="E131" s="49">
        <v>44</v>
      </c>
      <c r="F131" s="50">
        <v>48</v>
      </c>
      <c r="G131" s="51">
        <v>98</v>
      </c>
      <c r="H131" s="50">
        <v>35</v>
      </c>
      <c r="I131" s="52">
        <v>133</v>
      </c>
      <c r="J131" s="49">
        <v>71</v>
      </c>
      <c r="K131" s="49">
        <v>71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136</v>
      </c>
      <c r="B132" s="46">
        <f t="shared" si="16"/>
        <v>703</v>
      </c>
      <c r="C132" s="58"/>
      <c r="D132" s="57"/>
      <c r="E132" s="49">
        <v>101</v>
      </c>
      <c r="F132" s="50">
        <v>19</v>
      </c>
      <c r="G132" s="51">
        <v>128</v>
      </c>
      <c r="H132" s="50">
        <v>36</v>
      </c>
      <c r="I132" s="52">
        <v>260</v>
      </c>
      <c r="J132" s="49">
        <v>80</v>
      </c>
      <c r="K132" s="49">
        <v>79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137</v>
      </c>
      <c r="B133" s="46">
        <f t="shared" si="16"/>
        <v>418</v>
      </c>
      <c r="C133" s="58"/>
      <c r="D133" s="57"/>
      <c r="E133" s="49">
        <v>46</v>
      </c>
      <c r="F133" s="50">
        <v>19</v>
      </c>
      <c r="G133" s="51">
        <v>32</v>
      </c>
      <c r="H133" s="50">
        <v>3</v>
      </c>
      <c r="I133" s="52">
        <v>13</v>
      </c>
      <c r="J133" s="49">
        <v>245</v>
      </c>
      <c r="K133" s="49">
        <v>60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138</v>
      </c>
      <c r="B134" s="46">
        <f t="shared" si="16"/>
        <v>229</v>
      </c>
      <c r="C134" s="58"/>
      <c r="D134" s="57"/>
      <c r="E134" s="49">
        <v>67</v>
      </c>
      <c r="F134" s="50">
        <v>21</v>
      </c>
      <c r="G134" s="51">
        <v>26</v>
      </c>
      <c r="H134" s="50">
        <v>15</v>
      </c>
      <c r="I134" s="52">
        <v>17</v>
      </c>
      <c r="J134" s="49">
        <v>32</v>
      </c>
      <c r="K134" s="49">
        <v>51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139</v>
      </c>
      <c r="B135" s="46">
        <f t="shared" si="16"/>
        <v>75</v>
      </c>
      <c r="C135" s="58"/>
      <c r="D135" s="57"/>
      <c r="E135" s="49">
        <v>11</v>
      </c>
      <c r="F135" s="50">
        <v>13</v>
      </c>
      <c r="G135" s="51">
        <v>6</v>
      </c>
      <c r="H135" s="50">
        <v>30</v>
      </c>
      <c r="I135" s="52">
        <v>5</v>
      </c>
      <c r="J135" s="49">
        <v>5</v>
      </c>
      <c r="K135" s="49">
        <v>5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140</v>
      </c>
      <c r="B136" s="46">
        <f t="shared" si="16"/>
        <v>28</v>
      </c>
      <c r="C136" s="58"/>
      <c r="D136" s="57"/>
      <c r="E136" s="49">
        <v>3</v>
      </c>
      <c r="F136" s="50">
        <v>2</v>
      </c>
      <c r="G136" s="51">
        <v>0</v>
      </c>
      <c r="H136" s="50">
        <v>3</v>
      </c>
      <c r="I136" s="52">
        <v>6</v>
      </c>
      <c r="J136" s="49">
        <v>7</v>
      </c>
      <c r="K136" s="49">
        <v>7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141</v>
      </c>
      <c r="B137" s="46">
        <f t="shared" si="16"/>
        <v>109</v>
      </c>
      <c r="C137" s="58"/>
      <c r="D137" s="57"/>
      <c r="E137" s="49">
        <v>22</v>
      </c>
      <c r="F137" s="50">
        <v>12</v>
      </c>
      <c r="G137" s="51">
        <v>8</v>
      </c>
      <c r="H137" s="50">
        <v>3</v>
      </c>
      <c r="I137" s="52">
        <v>15</v>
      </c>
      <c r="J137" s="49">
        <v>31</v>
      </c>
      <c r="K137" s="49">
        <v>18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142</v>
      </c>
      <c r="B138" s="46">
        <f t="shared" si="16"/>
        <v>261</v>
      </c>
      <c r="C138" s="58"/>
      <c r="D138" s="57"/>
      <c r="E138" s="49">
        <v>40</v>
      </c>
      <c r="F138" s="50">
        <v>53</v>
      </c>
      <c r="G138" s="51">
        <v>19</v>
      </c>
      <c r="H138" s="50">
        <v>22</v>
      </c>
      <c r="I138" s="52">
        <v>39</v>
      </c>
      <c r="J138" s="49">
        <v>67</v>
      </c>
      <c r="K138" s="49">
        <v>21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143</v>
      </c>
      <c r="B139" s="46">
        <f t="shared" si="16"/>
        <v>400</v>
      </c>
      <c r="C139" s="58"/>
      <c r="D139" s="57"/>
      <c r="E139" s="49">
        <v>99</v>
      </c>
      <c r="F139" s="50">
        <v>106</v>
      </c>
      <c r="G139" s="51">
        <v>11</v>
      </c>
      <c r="H139" s="50">
        <v>5</v>
      </c>
      <c r="I139" s="52">
        <v>19</v>
      </c>
      <c r="J139" s="49">
        <v>102</v>
      </c>
      <c r="K139" s="49">
        <v>58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144</v>
      </c>
      <c r="B140" s="46">
        <f t="shared" si="16"/>
        <v>195</v>
      </c>
      <c r="C140" s="58"/>
      <c r="D140" s="57"/>
      <c r="E140" s="49">
        <v>3</v>
      </c>
      <c r="F140" s="50">
        <v>7</v>
      </c>
      <c r="G140" s="51">
        <v>48</v>
      </c>
      <c r="H140" s="50">
        <v>82</v>
      </c>
      <c r="I140" s="52">
        <v>16</v>
      </c>
      <c r="J140" s="49">
        <v>5</v>
      </c>
      <c r="K140" s="49">
        <v>34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145</v>
      </c>
      <c r="B141" s="46">
        <f t="shared" si="16"/>
        <v>182</v>
      </c>
      <c r="C141" s="58"/>
      <c r="D141" s="57"/>
      <c r="E141" s="49">
        <v>50</v>
      </c>
      <c r="F141" s="50">
        <v>23</v>
      </c>
      <c r="G141" s="51">
        <v>32</v>
      </c>
      <c r="H141" s="50">
        <v>28</v>
      </c>
      <c r="I141" s="52">
        <v>24</v>
      </c>
      <c r="J141" s="49">
        <v>22</v>
      </c>
      <c r="K141" s="49">
        <v>3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146</v>
      </c>
      <c r="B142" s="46">
        <f t="shared" si="16"/>
        <v>516</v>
      </c>
      <c r="C142" s="58"/>
      <c r="D142" s="57"/>
      <c r="E142" s="49">
        <v>85</v>
      </c>
      <c r="F142" s="50">
        <v>77</v>
      </c>
      <c r="G142" s="51">
        <v>81</v>
      </c>
      <c r="H142" s="50">
        <v>44</v>
      </c>
      <c r="I142" s="52">
        <v>46</v>
      </c>
      <c r="J142" s="49">
        <v>83</v>
      </c>
      <c r="K142" s="49">
        <v>100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147</v>
      </c>
      <c r="B143" s="46">
        <f t="shared" si="16"/>
        <v>32</v>
      </c>
      <c r="C143" s="58"/>
      <c r="D143" s="57"/>
      <c r="E143" s="49">
        <v>6</v>
      </c>
      <c r="F143" s="50">
        <v>10</v>
      </c>
      <c r="G143" s="51">
        <v>4</v>
      </c>
      <c r="H143" s="50">
        <v>0</v>
      </c>
      <c r="I143" s="52">
        <v>6</v>
      </c>
      <c r="J143" s="49">
        <v>3</v>
      </c>
      <c r="K143" s="49">
        <v>3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148</v>
      </c>
      <c r="B144" s="46">
        <f t="shared" si="16"/>
        <v>82</v>
      </c>
      <c r="C144" s="58"/>
      <c r="D144" s="57"/>
      <c r="E144" s="49">
        <v>15</v>
      </c>
      <c r="F144" s="50">
        <v>15</v>
      </c>
      <c r="G144" s="51">
        <v>21</v>
      </c>
      <c r="H144" s="50">
        <v>3</v>
      </c>
      <c r="I144" s="52">
        <v>9</v>
      </c>
      <c r="J144" s="49">
        <v>6</v>
      </c>
      <c r="K144" s="49">
        <v>13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149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150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151</v>
      </c>
      <c r="B147" s="46">
        <f t="shared" si="16"/>
        <v>2907</v>
      </c>
      <c r="C147" s="58"/>
      <c r="D147" s="57"/>
      <c r="E147" s="49">
        <v>142</v>
      </c>
      <c r="F147" s="50">
        <v>614</v>
      </c>
      <c r="G147" s="51">
        <v>213</v>
      </c>
      <c r="H147" s="50">
        <v>590</v>
      </c>
      <c r="I147" s="52">
        <v>563</v>
      </c>
      <c r="J147" s="49">
        <v>608</v>
      </c>
      <c r="K147" s="49">
        <v>177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75" t="s">
        <v>1042</v>
      </c>
      <c r="B1" s="175"/>
      <c r="C1" s="175"/>
      <c r="D1" s="10"/>
      <c r="E1" s="171" t="s">
        <v>1</v>
      </c>
      <c r="F1" s="171"/>
      <c r="G1" s="171"/>
      <c r="H1" s="171"/>
      <c r="I1" s="171"/>
      <c r="J1" s="171"/>
      <c r="K1" s="171"/>
      <c r="L1" s="172" t="s">
        <v>2</v>
      </c>
      <c r="M1" s="172"/>
      <c r="N1" s="172"/>
      <c r="O1" s="172"/>
      <c r="P1" s="172"/>
      <c r="Q1" s="172"/>
      <c r="R1" s="172"/>
      <c r="T1" s="171" t="s">
        <v>13</v>
      </c>
      <c r="U1" s="171"/>
      <c r="V1" s="171"/>
      <c r="W1" s="171"/>
      <c r="X1" s="171"/>
      <c r="Y1" s="171"/>
      <c r="Z1" s="171"/>
      <c r="AA1" s="172" t="s">
        <v>14</v>
      </c>
      <c r="AB1" s="172"/>
      <c r="AC1" s="172"/>
      <c r="AD1" s="172"/>
      <c r="AE1" s="172"/>
      <c r="AF1" s="172"/>
      <c r="AG1" s="172"/>
    </row>
    <row r="2" spans="1:33" ht="24" customHeight="1">
      <c r="A2" s="175"/>
      <c r="B2" s="175"/>
      <c r="C2" s="175"/>
      <c r="D2" s="10"/>
      <c r="E2" s="173" t="s">
        <v>3</v>
      </c>
      <c r="F2" s="173" t="s">
        <v>4</v>
      </c>
      <c r="G2" s="173" t="s">
        <v>6</v>
      </c>
      <c r="H2" s="173" t="s">
        <v>7</v>
      </c>
      <c r="I2" s="173" t="s">
        <v>5</v>
      </c>
      <c r="J2" s="173" t="s">
        <v>8</v>
      </c>
      <c r="K2" s="173" t="s">
        <v>9</v>
      </c>
      <c r="L2" s="174" t="s">
        <v>3</v>
      </c>
      <c r="M2" s="174" t="s">
        <v>4</v>
      </c>
      <c r="N2" s="174" t="s">
        <v>6</v>
      </c>
      <c r="O2" s="174" t="s">
        <v>7</v>
      </c>
      <c r="P2" s="174" t="s">
        <v>5</v>
      </c>
      <c r="Q2" s="174" t="s">
        <v>8</v>
      </c>
      <c r="R2" s="174" t="s">
        <v>9</v>
      </c>
      <c r="T2" s="173" t="s">
        <v>3</v>
      </c>
      <c r="U2" s="173" t="s">
        <v>4</v>
      </c>
      <c r="V2" s="173" t="s">
        <v>6</v>
      </c>
      <c r="W2" s="173" t="s">
        <v>7</v>
      </c>
      <c r="X2" s="173" t="s">
        <v>5</v>
      </c>
      <c r="Y2" s="173" t="s">
        <v>8</v>
      </c>
      <c r="Z2" s="173" t="s">
        <v>9</v>
      </c>
      <c r="AA2" s="174" t="s">
        <v>3</v>
      </c>
      <c r="AB2" s="174" t="s">
        <v>4</v>
      </c>
      <c r="AC2" s="174" t="s">
        <v>6</v>
      </c>
      <c r="AD2" s="174" t="s">
        <v>7</v>
      </c>
      <c r="AE2" s="174" t="s">
        <v>5</v>
      </c>
      <c r="AF2" s="174" t="s">
        <v>8</v>
      </c>
      <c r="AG2" s="174" t="s">
        <v>9</v>
      </c>
    </row>
    <row r="3" spans="1:33" ht="3" customHeight="1">
      <c r="A3" s="175"/>
      <c r="B3" s="175"/>
      <c r="C3" s="175"/>
      <c r="D3" s="10"/>
      <c r="E3" s="173"/>
      <c r="F3" s="173"/>
      <c r="G3" s="173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T3" s="173"/>
      <c r="U3" s="173"/>
      <c r="V3" s="173"/>
      <c r="W3" s="173"/>
      <c r="X3" s="173"/>
      <c r="Y3" s="173"/>
      <c r="Z3" s="173"/>
      <c r="AA3" s="174"/>
      <c r="AB3" s="174"/>
      <c r="AC3" s="174"/>
      <c r="AD3" s="174"/>
      <c r="AE3" s="174"/>
      <c r="AF3" s="174"/>
      <c r="AG3" s="174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73"/>
      <c r="F4" s="173"/>
      <c r="G4" s="173"/>
      <c r="H4" s="173"/>
      <c r="I4" s="173"/>
      <c r="J4" s="173"/>
      <c r="K4" s="173"/>
      <c r="L4" s="174"/>
      <c r="M4" s="174"/>
      <c r="N4" s="174"/>
      <c r="O4" s="174"/>
      <c r="P4" s="174"/>
      <c r="Q4" s="174"/>
      <c r="R4" s="174"/>
      <c r="T4" s="173"/>
      <c r="U4" s="173"/>
      <c r="V4" s="173"/>
      <c r="W4" s="173"/>
      <c r="X4" s="173"/>
      <c r="Y4" s="173"/>
      <c r="Z4" s="173"/>
      <c r="AA4" s="174"/>
      <c r="AB4" s="174"/>
      <c r="AC4" s="174"/>
      <c r="AD4" s="174"/>
      <c r="AE4" s="174"/>
      <c r="AF4" s="174"/>
      <c r="AG4" s="174"/>
    </row>
    <row r="5" spans="1:33" ht="15" customHeight="1">
      <c r="A5" s="9" t="s">
        <v>15</v>
      </c>
      <c r="B5" s="12">
        <f aca="true" t="shared" si="0" ref="B5:B10">SUM(E5:K5)</f>
        <v>35303</v>
      </c>
      <c r="C5" s="4">
        <f aca="true" t="shared" si="1" ref="C5:C10">SUM(L5:R5)</f>
        <v>19199</v>
      </c>
      <c r="D5" s="5"/>
      <c r="E5" s="13">
        <v>5266</v>
      </c>
      <c r="F5" s="14">
        <v>5712</v>
      </c>
      <c r="G5" s="15">
        <v>3588</v>
      </c>
      <c r="H5" s="14">
        <v>3560</v>
      </c>
      <c r="I5" s="16">
        <v>6596</v>
      </c>
      <c r="J5" s="13">
        <v>4612</v>
      </c>
      <c r="K5" s="13">
        <v>5969</v>
      </c>
      <c r="L5" s="17">
        <v>2759</v>
      </c>
      <c r="M5" s="18">
        <v>3204</v>
      </c>
      <c r="N5" s="19">
        <v>2059</v>
      </c>
      <c r="O5" s="18">
        <v>1982</v>
      </c>
      <c r="P5" s="20">
        <v>3677</v>
      </c>
      <c r="Q5" s="17">
        <v>2577</v>
      </c>
      <c r="R5" s="17">
        <v>2941</v>
      </c>
      <c r="T5" s="13">
        <v>1050</v>
      </c>
      <c r="U5" s="14">
        <v>1037</v>
      </c>
      <c r="V5" s="15">
        <v>980</v>
      </c>
      <c r="W5" s="14">
        <v>822</v>
      </c>
      <c r="X5" s="16">
        <v>1116</v>
      </c>
      <c r="Y5" s="13">
        <v>893</v>
      </c>
      <c r="Z5" s="13">
        <v>980</v>
      </c>
      <c r="AA5" s="17">
        <v>629</v>
      </c>
      <c r="AB5" s="18">
        <v>620</v>
      </c>
      <c r="AC5" s="19">
        <v>599</v>
      </c>
      <c r="AD5" s="18">
        <v>496</v>
      </c>
      <c r="AE5" s="20">
        <v>708</v>
      </c>
      <c r="AF5" s="17">
        <v>561</v>
      </c>
      <c r="AG5" s="17">
        <v>522</v>
      </c>
    </row>
    <row r="6" spans="1:33" s="38" customFormat="1" ht="15" customHeight="1">
      <c r="A6" s="36" t="s">
        <v>39</v>
      </c>
      <c r="B6" s="12">
        <f t="shared" si="0"/>
        <v>33949</v>
      </c>
      <c r="C6" s="4">
        <f t="shared" si="1"/>
        <v>18648</v>
      </c>
      <c r="D6" s="37"/>
      <c r="E6" s="13">
        <v>5133</v>
      </c>
      <c r="F6" s="14">
        <v>5548</v>
      </c>
      <c r="G6" s="15">
        <v>3473</v>
      </c>
      <c r="H6" s="14">
        <v>3468</v>
      </c>
      <c r="I6" s="16">
        <v>6344</v>
      </c>
      <c r="J6" s="13">
        <v>4258</v>
      </c>
      <c r="K6" s="13">
        <v>5725</v>
      </c>
      <c r="L6" s="17">
        <v>2710</v>
      </c>
      <c r="M6" s="18">
        <v>3152</v>
      </c>
      <c r="N6" s="19">
        <v>2007</v>
      </c>
      <c r="O6" s="18">
        <v>1951</v>
      </c>
      <c r="P6" s="20">
        <v>3563</v>
      </c>
      <c r="Q6" s="17">
        <v>2418</v>
      </c>
      <c r="R6" s="17">
        <v>2847</v>
      </c>
      <c r="T6" s="13">
        <v>1032</v>
      </c>
      <c r="U6" s="14">
        <v>1024</v>
      </c>
      <c r="V6" s="15">
        <v>972</v>
      </c>
      <c r="W6" s="14">
        <v>824</v>
      </c>
      <c r="X6" s="16">
        <v>1082</v>
      </c>
      <c r="Y6" s="13">
        <v>867</v>
      </c>
      <c r="Z6" s="13">
        <v>964</v>
      </c>
      <c r="AA6" s="17">
        <v>619</v>
      </c>
      <c r="AB6" s="18">
        <v>618</v>
      </c>
      <c r="AC6" s="19">
        <v>592</v>
      </c>
      <c r="AD6" s="18">
        <v>494</v>
      </c>
      <c r="AE6" s="20">
        <v>695</v>
      </c>
      <c r="AF6" s="17">
        <v>542</v>
      </c>
      <c r="AG6" s="17">
        <v>516</v>
      </c>
    </row>
    <row r="7" spans="1:33" s="2" customFormat="1" ht="15" customHeight="1">
      <c r="A7" s="9" t="s">
        <v>16</v>
      </c>
      <c r="B7" s="12">
        <f t="shared" si="0"/>
        <v>4541</v>
      </c>
      <c r="C7" s="4">
        <f t="shared" si="1"/>
        <v>2269</v>
      </c>
      <c r="D7" s="5"/>
      <c r="E7" s="13">
        <v>687</v>
      </c>
      <c r="F7" s="14">
        <v>750</v>
      </c>
      <c r="G7" s="15">
        <v>620</v>
      </c>
      <c r="H7" s="14">
        <v>518</v>
      </c>
      <c r="I7" s="16">
        <v>727</v>
      </c>
      <c r="J7" s="13">
        <v>652</v>
      </c>
      <c r="K7" s="13">
        <v>587</v>
      </c>
      <c r="L7" s="17">
        <v>336</v>
      </c>
      <c r="M7" s="18">
        <v>386</v>
      </c>
      <c r="N7" s="19">
        <v>315</v>
      </c>
      <c r="O7" s="18">
        <v>241</v>
      </c>
      <c r="P7" s="20">
        <v>371</v>
      </c>
      <c r="Q7" s="17">
        <v>338</v>
      </c>
      <c r="R7" s="17">
        <v>282</v>
      </c>
      <c r="T7" s="13">
        <v>208</v>
      </c>
      <c r="U7" s="14">
        <v>210</v>
      </c>
      <c r="V7" s="15">
        <v>212</v>
      </c>
      <c r="W7" s="14">
        <v>181</v>
      </c>
      <c r="X7" s="16">
        <v>168</v>
      </c>
      <c r="Y7" s="13">
        <v>102</v>
      </c>
      <c r="Z7" s="13">
        <v>157</v>
      </c>
      <c r="AA7" s="17">
        <v>122</v>
      </c>
      <c r="AB7" s="18">
        <v>134</v>
      </c>
      <c r="AC7" s="19">
        <v>128</v>
      </c>
      <c r="AD7" s="18">
        <v>105</v>
      </c>
      <c r="AE7" s="20">
        <v>103</v>
      </c>
      <c r="AF7" s="17">
        <v>56</v>
      </c>
      <c r="AG7" s="17">
        <v>79</v>
      </c>
    </row>
    <row r="8" spans="1:33" s="38" customFormat="1" ht="15" customHeight="1">
      <c r="A8" s="36" t="s">
        <v>40</v>
      </c>
      <c r="B8" s="12">
        <f t="shared" si="0"/>
        <v>213</v>
      </c>
      <c r="C8" s="4">
        <f t="shared" si="1"/>
        <v>97</v>
      </c>
      <c r="D8" s="37"/>
      <c r="E8" s="13">
        <v>48</v>
      </c>
      <c r="F8" s="14">
        <v>24</v>
      </c>
      <c r="G8" s="15">
        <v>13</v>
      </c>
      <c r="H8" s="14">
        <v>52</v>
      </c>
      <c r="I8" s="16">
        <v>32</v>
      </c>
      <c r="J8" s="13">
        <v>16</v>
      </c>
      <c r="K8" s="13">
        <v>28</v>
      </c>
      <c r="L8" s="17">
        <v>17</v>
      </c>
      <c r="M8" s="18">
        <v>13</v>
      </c>
      <c r="N8" s="19">
        <v>7</v>
      </c>
      <c r="O8" s="18">
        <v>22</v>
      </c>
      <c r="P8" s="20">
        <v>16</v>
      </c>
      <c r="Q8" s="17">
        <v>11</v>
      </c>
      <c r="R8" s="17">
        <v>11</v>
      </c>
      <c r="T8" s="13">
        <v>7</v>
      </c>
      <c r="U8" s="14">
        <v>7</v>
      </c>
      <c r="V8" s="15">
        <v>8</v>
      </c>
      <c r="W8" s="14">
        <v>22</v>
      </c>
      <c r="X8" s="16">
        <v>5</v>
      </c>
      <c r="Y8" s="13">
        <v>3</v>
      </c>
      <c r="Z8" s="13">
        <v>10</v>
      </c>
      <c r="AA8" s="17">
        <v>4</v>
      </c>
      <c r="AB8" s="18">
        <v>7</v>
      </c>
      <c r="AC8" s="19">
        <v>5</v>
      </c>
      <c r="AD8" s="18">
        <v>9</v>
      </c>
      <c r="AE8" s="20">
        <v>4</v>
      </c>
      <c r="AF8" s="17">
        <v>2</v>
      </c>
      <c r="AG8" s="17">
        <v>5</v>
      </c>
    </row>
    <row r="9" spans="1:33" ht="15" customHeight="1">
      <c r="A9" s="9" t="s">
        <v>17</v>
      </c>
      <c r="B9" s="12">
        <f t="shared" si="0"/>
        <v>5741</v>
      </c>
      <c r="C9" s="4">
        <f t="shared" si="1"/>
        <v>3126</v>
      </c>
      <c r="D9" s="5"/>
      <c r="E9" s="13">
        <v>887</v>
      </c>
      <c r="F9" s="14">
        <v>881</v>
      </c>
      <c r="G9" s="15">
        <v>779</v>
      </c>
      <c r="H9" s="14">
        <v>557</v>
      </c>
      <c r="I9" s="16">
        <v>891</v>
      </c>
      <c r="J9" s="13">
        <v>857</v>
      </c>
      <c r="K9" s="13">
        <v>889</v>
      </c>
      <c r="L9" s="17">
        <v>470</v>
      </c>
      <c r="M9" s="18">
        <v>463</v>
      </c>
      <c r="N9" s="19">
        <v>466</v>
      </c>
      <c r="O9" s="18">
        <v>306</v>
      </c>
      <c r="P9" s="20">
        <v>505</v>
      </c>
      <c r="Q9" s="17">
        <v>469</v>
      </c>
      <c r="R9" s="17">
        <v>447</v>
      </c>
      <c r="T9" s="13">
        <v>223</v>
      </c>
      <c r="U9" s="14">
        <v>252</v>
      </c>
      <c r="V9" s="15">
        <v>248</v>
      </c>
      <c r="W9" s="14">
        <v>166</v>
      </c>
      <c r="X9" s="16">
        <v>234</v>
      </c>
      <c r="Y9" s="13">
        <v>192</v>
      </c>
      <c r="Z9" s="13">
        <v>200</v>
      </c>
      <c r="AA9" s="17">
        <v>135</v>
      </c>
      <c r="AB9" s="18">
        <v>145</v>
      </c>
      <c r="AC9" s="19">
        <v>163</v>
      </c>
      <c r="AD9" s="18">
        <v>102</v>
      </c>
      <c r="AE9" s="20">
        <v>149</v>
      </c>
      <c r="AF9" s="17">
        <v>128</v>
      </c>
      <c r="AG9" s="17">
        <v>105</v>
      </c>
    </row>
    <row r="10" spans="1:33" s="38" customFormat="1" ht="15" customHeight="1">
      <c r="A10" s="36" t="s">
        <v>41</v>
      </c>
      <c r="B10" s="12">
        <f t="shared" si="0"/>
        <v>1567</v>
      </c>
      <c r="C10" s="4">
        <f t="shared" si="1"/>
        <v>648</v>
      </c>
      <c r="D10" s="37"/>
      <c r="E10" s="13">
        <v>181</v>
      </c>
      <c r="F10" s="14">
        <v>188</v>
      </c>
      <c r="G10" s="15">
        <v>128</v>
      </c>
      <c r="H10" s="14">
        <v>144</v>
      </c>
      <c r="I10" s="16">
        <v>284</v>
      </c>
      <c r="J10" s="13">
        <v>370</v>
      </c>
      <c r="K10" s="13">
        <v>272</v>
      </c>
      <c r="L10" s="17">
        <v>66</v>
      </c>
      <c r="M10" s="18">
        <v>65</v>
      </c>
      <c r="N10" s="19">
        <v>59</v>
      </c>
      <c r="O10" s="18">
        <v>53</v>
      </c>
      <c r="P10" s="20">
        <v>130</v>
      </c>
      <c r="Q10" s="17">
        <v>170</v>
      </c>
      <c r="R10" s="17">
        <v>105</v>
      </c>
      <c r="T10" s="13">
        <v>25</v>
      </c>
      <c r="U10" s="14">
        <v>20</v>
      </c>
      <c r="V10" s="15">
        <v>16</v>
      </c>
      <c r="W10" s="14">
        <v>20</v>
      </c>
      <c r="X10" s="16">
        <v>39</v>
      </c>
      <c r="Y10" s="13">
        <v>29</v>
      </c>
      <c r="Z10" s="13">
        <v>26</v>
      </c>
      <c r="AA10" s="17">
        <v>14</v>
      </c>
      <c r="AB10" s="18">
        <v>9</v>
      </c>
      <c r="AC10" s="19">
        <v>12</v>
      </c>
      <c r="AD10" s="18">
        <v>11</v>
      </c>
      <c r="AE10" s="20">
        <v>17</v>
      </c>
      <c r="AF10" s="17">
        <v>21</v>
      </c>
      <c r="AG10" s="17">
        <v>11</v>
      </c>
    </row>
    <row r="11" spans="1:33" ht="15" customHeight="1">
      <c r="A11" s="9" t="s">
        <v>18</v>
      </c>
      <c r="B11" s="12">
        <f aca="true" t="shared" si="2" ref="B11:B36">SUM(E11:K11)</f>
        <v>837</v>
      </c>
      <c r="C11" s="4">
        <f aca="true" t="shared" si="3" ref="C11:C26">SUM(L11:R11)</f>
        <v>506</v>
      </c>
      <c r="D11" s="5"/>
      <c r="E11" s="13">
        <v>70</v>
      </c>
      <c r="F11" s="14">
        <v>98</v>
      </c>
      <c r="G11" s="15">
        <v>91</v>
      </c>
      <c r="H11" s="14">
        <v>74</v>
      </c>
      <c r="I11" s="16">
        <v>86</v>
      </c>
      <c r="J11" s="13">
        <v>318</v>
      </c>
      <c r="K11" s="13">
        <v>100</v>
      </c>
      <c r="L11" s="17">
        <v>35</v>
      </c>
      <c r="M11" s="18">
        <v>56</v>
      </c>
      <c r="N11" s="19">
        <v>48</v>
      </c>
      <c r="O11" s="18">
        <v>52</v>
      </c>
      <c r="P11" s="20">
        <v>61</v>
      </c>
      <c r="Q11" s="17">
        <v>208</v>
      </c>
      <c r="R11" s="17">
        <v>46</v>
      </c>
      <c r="S11" s="1"/>
      <c r="T11" s="13">
        <v>4</v>
      </c>
      <c r="U11" s="14">
        <v>26</v>
      </c>
      <c r="V11" s="15">
        <v>25</v>
      </c>
      <c r="W11" s="14">
        <v>14</v>
      </c>
      <c r="X11" s="16">
        <v>17</v>
      </c>
      <c r="Y11" s="13">
        <v>113</v>
      </c>
      <c r="Z11" s="13">
        <v>12</v>
      </c>
      <c r="AA11" s="17">
        <v>1</v>
      </c>
      <c r="AB11" s="18">
        <v>13</v>
      </c>
      <c r="AC11" s="19">
        <v>12</v>
      </c>
      <c r="AD11" s="18">
        <v>9</v>
      </c>
      <c r="AE11" s="20">
        <v>16</v>
      </c>
      <c r="AF11" s="17">
        <v>80</v>
      </c>
      <c r="AG11" s="17">
        <v>3</v>
      </c>
    </row>
    <row r="12" spans="1:33" ht="15" customHeight="1">
      <c r="A12" s="9" t="s">
        <v>22</v>
      </c>
      <c r="B12" s="12">
        <f t="shared" si="2"/>
        <v>426</v>
      </c>
      <c r="C12" s="4">
        <f t="shared" si="3"/>
        <v>254</v>
      </c>
      <c r="D12" s="5"/>
      <c r="E12" s="13">
        <v>52</v>
      </c>
      <c r="F12" s="14">
        <v>66</v>
      </c>
      <c r="G12" s="15">
        <v>45</v>
      </c>
      <c r="H12" s="14">
        <v>62</v>
      </c>
      <c r="I12" s="16">
        <v>68</v>
      </c>
      <c r="J12" s="13">
        <v>37</v>
      </c>
      <c r="K12" s="13">
        <v>96</v>
      </c>
      <c r="L12" s="17">
        <v>27</v>
      </c>
      <c r="M12" s="18">
        <v>41</v>
      </c>
      <c r="N12" s="19">
        <v>25</v>
      </c>
      <c r="O12" s="18">
        <v>46</v>
      </c>
      <c r="P12" s="20">
        <v>50</v>
      </c>
      <c r="Q12" s="17">
        <v>20</v>
      </c>
      <c r="R12" s="17">
        <v>45</v>
      </c>
      <c r="S12" s="1"/>
      <c r="T12" s="13">
        <v>3</v>
      </c>
      <c r="U12" s="14">
        <v>10</v>
      </c>
      <c r="V12" s="15">
        <v>15</v>
      </c>
      <c r="W12" s="14">
        <v>12</v>
      </c>
      <c r="X12" s="16">
        <v>12</v>
      </c>
      <c r="Y12" s="13">
        <v>3</v>
      </c>
      <c r="Z12" s="13">
        <v>12</v>
      </c>
      <c r="AA12" s="17">
        <v>1</v>
      </c>
      <c r="AB12" s="18">
        <v>5</v>
      </c>
      <c r="AC12" s="19">
        <v>7</v>
      </c>
      <c r="AD12" s="18">
        <v>8</v>
      </c>
      <c r="AE12" s="20">
        <v>12</v>
      </c>
      <c r="AF12" s="17">
        <v>2</v>
      </c>
      <c r="AG12" s="17">
        <v>3</v>
      </c>
    </row>
    <row r="13" spans="1:33" ht="15" customHeight="1">
      <c r="A13" s="9" t="s">
        <v>19</v>
      </c>
      <c r="B13" s="12">
        <f>SUM(E13:K13)</f>
        <v>2726</v>
      </c>
      <c r="C13" s="4">
        <f>SUM(L13:R13)</f>
        <v>1620</v>
      </c>
      <c r="D13" s="5"/>
      <c r="E13" s="13">
        <v>469</v>
      </c>
      <c r="F13" s="14">
        <v>476</v>
      </c>
      <c r="G13" s="15">
        <v>428</v>
      </c>
      <c r="H13" s="14">
        <v>314</v>
      </c>
      <c r="I13" s="16">
        <v>462</v>
      </c>
      <c r="J13" s="13">
        <v>122</v>
      </c>
      <c r="K13" s="13">
        <v>455</v>
      </c>
      <c r="L13" s="17">
        <v>291</v>
      </c>
      <c r="M13" s="18">
        <v>259</v>
      </c>
      <c r="N13" s="19">
        <v>290</v>
      </c>
      <c r="O13" s="18">
        <v>181</v>
      </c>
      <c r="P13" s="20">
        <v>280</v>
      </c>
      <c r="Q13" s="17">
        <v>66</v>
      </c>
      <c r="R13" s="17">
        <v>253</v>
      </c>
      <c r="S13" s="1"/>
      <c r="T13" s="13">
        <v>184</v>
      </c>
      <c r="U13" s="14">
        <v>176</v>
      </c>
      <c r="V13" s="15">
        <v>183</v>
      </c>
      <c r="W13" s="14">
        <v>137</v>
      </c>
      <c r="X13" s="16">
        <v>188</v>
      </c>
      <c r="Y13" s="13">
        <v>52</v>
      </c>
      <c r="Z13" s="13">
        <v>165</v>
      </c>
      <c r="AA13" s="17">
        <v>121</v>
      </c>
      <c r="AB13" s="18">
        <v>104</v>
      </c>
      <c r="AC13" s="19">
        <v>127</v>
      </c>
      <c r="AD13" s="18">
        <v>83</v>
      </c>
      <c r="AE13" s="20">
        <v>119</v>
      </c>
      <c r="AF13" s="17">
        <v>31</v>
      </c>
      <c r="AG13" s="17">
        <v>92</v>
      </c>
    </row>
    <row r="14" spans="1:33" ht="15" customHeight="1">
      <c r="A14" s="9" t="s">
        <v>20</v>
      </c>
      <c r="B14" s="12">
        <f t="shared" si="2"/>
        <v>3563</v>
      </c>
      <c r="C14" s="4">
        <f t="shared" si="3"/>
        <v>2126</v>
      </c>
      <c r="D14" s="5"/>
      <c r="E14" s="13">
        <v>539</v>
      </c>
      <c r="F14" s="14">
        <v>574</v>
      </c>
      <c r="G14" s="15">
        <v>519</v>
      </c>
      <c r="H14" s="14">
        <v>388</v>
      </c>
      <c r="I14" s="16">
        <v>548</v>
      </c>
      <c r="J14" s="13">
        <v>440</v>
      </c>
      <c r="K14" s="13">
        <v>555</v>
      </c>
      <c r="L14" s="17">
        <v>326</v>
      </c>
      <c r="M14" s="18">
        <v>315</v>
      </c>
      <c r="N14" s="19">
        <v>338</v>
      </c>
      <c r="O14" s="18">
        <v>233</v>
      </c>
      <c r="P14" s="20">
        <v>341</v>
      </c>
      <c r="Q14" s="17">
        <v>274</v>
      </c>
      <c r="R14" s="17">
        <v>299</v>
      </c>
      <c r="S14" s="1"/>
      <c r="T14" s="13">
        <v>188</v>
      </c>
      <c r="U14" s="14">
        <v>202</v>
      </c>
      <c r="V14" s="15">
        <v>208</v>
      </c>
      <c r="W14" s="14">
        <v>151</v>
      </c>
      <c r="X14" s="16">
        <v>205</v>
      </c>
      <c r="Y14" s="13">
        <v>165</v>
      </c>
      <c r="Z14" s="13">
        <v>177</v>
      </c>
      <c r="AA14" s="17">
        <v>122</v>
      </c>
      <c r="AB14" s="18">
        <v>117</v>
      </c>
      <c r="AC14" s="19">
        <v>139</v>
      </c>
      <c r="AD14" s="18">
        <v>92</v>
      </c>
      <c r="AE14" s="20">
        <v>135</v>
      </c>
      <c r="AF14" s="17">
        <v>111</v>
      </c>
      <c r="AG14" s="17">
        <v>95</v>
      </c>
    </row>
    <row r="15" spans="1:33" ht="15" customHeight="1">
      <c r="A15" s="9" t="s">
        <v>21</v>
      </c>
      <c r="B15" s="12">
        <f t="shared" si="2"/>
        <v>987</v>
      </c>
      <c r="C15" s="4">
        <f t="shared" si="3"/>
        <v>336</v>
      </c>
      <c r="D15" s="5"/>
      <c r="E15" s="13">
        <v>105</v>
      </c>
      <c r="F15" s="14">
        <v>120</v>
      </c>
      <c r="G15" s="15">
        <v>63</v>
      </c>
      <c r="H15" s="14">
        <v>64</v>
      </c>
      <c r="I15" s="16">
        <v>175</v>
      </c>
      <c r="J15" s="13">
        <v>280</v>
      </c>
      <c r="K15" s="13">
        <v>180</v>
      </c>
      <c r="L15" s="17">
        <v>27</v>
      </c>
      <c r="M15" s="18">
        <v>32</v>
      </c>
      <c r="N15" s="19">
        <v>21</v>
      </c>
      <c r="O15" s="18">
        <v>17</v>
      </c>
      <c r="P15" s="20">
        <v>66</v>
      </c>
      <c r="Q15" s="17">
        <v>116</v>
      </c>
      <c r="R15" s="17">
        <v>57</v>
      </c>
      <c r="S15" s="1"/>
      <c r="T15" s="13">
        <v>6</v>
      </c>
      <c r="U15" s="14">
        <v>7</v>
      </c>
      <c r="V15" s="15">
        <v>5</v>
      </c>
      <c r="W15" s="14">
        <v>2</v>
      </c>
      <c r="X15" s="16">
        <v>10</v>
      </c>
      <c r="Y15" s="13">
        <v>12</v>
      </c>
      <c r="Z15" s="13">
        <v>5</v>
      </c>
      <c r="AA15" s="17">
        <v>1</v>
      </c>
      <c r="AB15" s="18">
        <v>0</v>
      </c>
      <c r="AC15" s="19">
        <v>3</v>
      </c>
      <c r="AD15" s="18">
        <v>2</v>
      </c>
      <c r="AE15" s="20">
        <v>3</v>
      </c>
      <c r="AF15" s="17">
        <v>6</v>
      </c>
      <c r="AG15" s="17">
        <v>1</v>
      </c>
    </row>
    <row r="16" spans="1:33" ht="15" customHeight="1">
      <c r="A16" s="9" t="s">
        <v>10</v>
      </c>
      <c r="B16" s="12">
        <f t="shared" si="2"/>
        <v>1191</v>
      </c>
      <c r="C16" s="4">
        <f t="shared" si="3"/>
        <v>664</v>
      </c>
      <c r="D16" s="5"/>
      <c r="E16" s="13">
        <v>243</v>
      </c>
      <c r="F16" s="14">
        <v>187</v>
      </c>
      <c r="G16" s="15">
        <v>197</v>
      </c>
      <c r="H16" s="14">
        <v>105</v>
      </c>
      <c r="I16" s="16">
        <v>168</v>
      </c>
      <c r="J16" s="13">
        <v>137</v>
      </c>
      <c r="K16" s="13">
        <v>154</v>
      </c>
      <c r="L16" s="17">
        <v>117</v>
      </c>
      <c r="M16" s="18">
        <v>116</v>
      </c>
      <c r="N16" s="19">
        <v>107</v>
      </c>
      <c r="O16" s="18">
        <v>56</v>
      </c>
      <c r="P16" s="20">
        <v>98</v>
      </c>
      <c r="Q16" s="17">
        <v>79</v>
      </c>
      <c r="R16" s="17">
        <v>91</v>
      </c>
      <c r="S16" s="1"/>
      <c r="T16" s="13">
        <v>29</v>
      </c>
      <c r="U16" s="14">
        <v>43</v>
      </c>
      <c r="V16" s="15">
        <v>35</v>
      </c>
      <c r="W16" s="14">
        <v>13</v>
      </c>
      <c r="X16" s="16">
        <v>19</v>
      </c>
      <c r="Y16" s="13">
        <v>15</v>
      </c>
      <c r="Z16" s="13">
        <v>18</v>
      </c>
      <c r="AA16" s="17">
        <v>12</v>
      </c>
      <c r="AB16" s="18">
        <v>28</v>
      </c>
      <c r="AC16" s="19">
        <v>21</v>
      </c>
      <c r="AD16" s="18">
        <v>8</v>
      </c>
      <c r="AE16" s="20">
        <v>11</v>
      </c>
      <c r="AF16" s="17">
        <v>11</v>
      </c>
      <c r="AG16" s="17">
        <v>9</v>
      </c>
    </row>
    <row r="17" spans="1:33" ht="15" customHeight="1">
      <c r="A17" s="9" t="s">
        <v>28</v>
      </c>
      <c r="B17" s="12">
        <f t="shared" si="2"/>
        <v>34103</v>
      </c>
      <c r="C17" s="4">
        <f t="shared" si="3"/>
        <v>18342</v>
      </c>
      <c r="D17" s="5"/>
      <c r="E17" s="13">
        <v>5066</v>
      </c>
      <c r="F17" s="14">
        <v>5581</v>
      </c>
      <c r="G17" s="15">
        <v>3429</v>
      </c>
      <c r="H17" s="14">
        <v>3521</v>
      </c>
      <c r="I17" s="16">
        <v>6432</v>
      </c>
      <c r="J17" s="13">
        <v>4407</v>
      </c>
      <c r="K17" s="13">
        <v>5667</v>
      </c>
      <c r="L17" s="17">
        <v>2625</v>
      </c>
      <c r="M17" s="18">
        <v>3127</v>
      </c>
      <c r="N17" s="19">
        <v>1908</v>
      </c>
      <c r="O17" s="18">
        <v>1917</v>
      </c>
      <c r="P17" s="20">
        <v>3543</v>
      </c>
      <c r="Q17" s="17">
        <v>2446</v>
      </c>
      <c r="R17" s="17">
        <v>2776</v>
      </c>
      <c r="S17" s="1"/>
      <c r="T17" s="13">
        <v>972</v>
      </c>
      <c r="U17" s="14">
        <v>946</v>
      </c>
      <c r="V17" s="15">
        <v>904</v>
      </c>
      <c r="W17" s="14">
        <v>774</v>
      </c>
      <c r="X17" s="16">
        <v>975</v>
      </c>
      <c r="Y17" s="13">
        <v>780</v>
      </c>
      <c r="Z17" s="13">
        <v>859</v>
      </c>
      <c r="AA17" s="17">
        <v>573</v>
      </c>
      <c r="AB17" s="18">
        <v>569</v>
      </c>
      <c r="AC17" s="19">
        <v>538</v>
      </c>
      <c r="AD17" s="18">
        <v>451</v>
      </c>
      <c r="AE17" s="20">
        <v>598</v>
      </c>
      <c r="AF17" s="17">
        <v>475</v>
      </c>
      <c r="AG17" s="17">
        <v>455</v>
      </c>
    </row>
    <row r="18" spans="1:33" ht="15" customHeight="1">
      <c r="A18" s="9" t="s">
        <v>24</v>
      </c>
      <c r="B18" s="12">
        <f t="shared" si="2"/>
        <v>31411</v>
      </c>
      <c r="C18" s="4">
        <f t="shared" si="3"/>
        <v>16859</v>
      </c>
      <c r="D18" s="5"/>
      <c r="E18" s="13">
        <v>4633</v>
      </c>
      <c r="F18" s="14">
        <v>5206</v>
      </c>
      <c r="G18" s="15">
        <v>3175</v>
      </c>
      <c r="H18" s="14">
        <v>3026</v>
      </c>
      <c r="I18" s="16">
        <v>6351</v>
      </c>
      <c r="J18" s="13">
        <v>3815</v>
      </c>
      <c r="K18" s="13">
        <v>5205</v>
      </c>
      <c r="L18" s="17">
        <v>2411</v>
      </c>
      <c r="M18" s="18">
        <v>2915</v>
      </c>
      <c r="N18" s="19">
        <v>1780</v>
      </c>
      <c r="O18" s="18">
        <v>1643</v>
      </c>
      <c r="P18" s="20">
        <v>3504</v>
      </c>
      <c r="Q18" s="17">
        <v>2092</v>
      </c>
      <c r="R18" s="17">
        <v>2514</v>
      </c>
      <c r="S18" s="1"/>
      <c r="T18" s="13">
        <v>946</v>
      </c>
      <c r="U18" s="14">
        <v>918</v>
      </c>
      <c r="V18" s="15">
        <v>875</v>
      </c>
      <c r="W18" s="14">
        <v>734</v>
      </c>
      <c r="X18" s="16">
        <v>964</v>
      </c>
      <c r="Y18" s="13">
        <v>746</v>
      </c>
      <c r="Z18" s="13">
        <v>837</v>
      </c>
      <c r="AA18" s="17">
        <v>555</v>
      </c>
      <c r="AB18" s="18">
        <v>552</v>
      </c>
      <c r="AC18" s="19">
        <v>523</v>
      </c>
      <c r="AD18" s="18">
        <v>429</v>
      </c>
      <c r="AE18" s="20">
        <v>589</v>
      </c>
      <c r="AF18" s="17">
        <v>455</v>
      </c>
      <c r="AG18" s="17">
        <v>442</v>
      </c>
    </row>
    <row r="19" spans="1:33" ht="15" customHeight="1">
      <c r="A19" s="9" t="s">
        <v>23</v>
      </c>
      <c r="B19" s="12">
        <f t="shared" si="2"/>
        <v>1700</v>
      </c>
      <c r="C19" s="4">
        <f t="shared" si="3"/>
        <v>844</v>
      </c>
      <c r="D19" s="5"/>
      <c r="E19" s="13">
        <v>248</v>
      </c>
      <c r="F19" s="14">
        <v>282</v>
      </c>
      <c r="G19" s="15">
        <v>196</v>
      </c>
      <c r="H19" s="14">
        <v>192</v>
      </c>
      <c r="I19" s="16">
        <v>324</v>
      </c>
      <c r="J19" s="13">
        <v>253</v>
      </c>
      <c r="K19" s="13">
        <v>205</v>
      </c>
      <c r="L19" s="17">
        <v>113</v>
      </c>
      <c r="M19" s="18">
        <v>148</v>
      </c>
      <c r="N19" s="19">
        <v>93</v>
      </c>
      <c r="O19" s="18">
        <v>90</v>
      </c>
      <c r="P19" s="20">
        <v>173</v>
      </c>
      <c r="Q19" s="17">
        <v>119</v>
      </c>
      <c r="R19" s="17">
        <v>108</v>
      </c>
      <c r="S19" s="1"/>
      <c r="T19" s="13">
        <v>7</v>
      </c>
      <c r="U19" s="14">
        <v>6</v>
      </c>
      <c r="V19" s="15">
        <v>6</v>
      </c>
      <c r="W19" s="14">
        <v>5</v>
      </c>
      <c r="X19" s="16">
        <v>4</v>
      </c>
      <c r="Y19" s="13">
        <v>1</v>
      </c>
      <c r="Z19" s="13">
        <v>2</v>
      </c>
      <c r="AA19" s="17">
        <v>2</v>
      </c>
      <c r="AB19" s="18">
        <v>4</v>
      </c>
      <c r="AC19" s="19">
        <v>6</v>
      </c>
      <c r="AD19" s="18">
        <v>4</v>
      </c>
      <c r="AE19" s="20">
        <v>3</v>
      </c>
      <c r="AF19" s="17">
        <v>1</v>
      </c>
      <c r="AG19" s="17">
        <v>1</v>
      </c>
    </row>
    <row r="20" spans="1:33" ht="15" customHeight="1">
      <c r="A20" s="9" t="s">
        <v>24</v>
      </c>
      <c r="B20" s="12">
        <f t="shared" si="2"/>
        <v>1681</v>
      </c>
      <c r="C20" s="4">
        <f t="shared" si="3"/>
        <v>839</v>
      </c>
      <c r="D20" s="5"/>
      <c r="E20" s="13">
        <v>245</v>
      </c>
      <c r="F20" s="14">
        <v>279</v>
      </c>
      <c r="G20" s="15">
        <v>194</v>
      </c>
      <c r="H20" s="14">
        <v>187</v>
      </c>
      <c r="I20" s="16">
        <v>324</v>
      </c>
      <c r="J20" s="13">
        <v>248</v>
      </c>
      <c r="K20" s="13">
        <v>204</v>
      </c>
      <c r="L20" s="17">
        <v>113</v>
      </c>
      <c r="M20" s="18">
        <v>145</v>
      </c>
      <c r="N20" s="19">
        <v>93</v>
      </c>
      <c r="O20" s="18">
        <v>89</v>
      </c>
      <c r="P20" s="20">
        <v>173</v>
      </c>
      <c r="Q20" s="17">
        <v>118</v>
      </c>
      <c r="R20" s="17">
        <v>108</v>
      </c>
      <c r="S20" s="1"/>
      <c r="T20" s="13">
        <v>7</v>
      </c>
      <c r="U20" s="14">
        <v>6</v>
      </c>
      <c r="V20" s="15">
        <v>6</v>
      </c>
      <c r="W20" s="14">
        <v>5</v>
      </c>
      <c r="X20" s="16">
        <v>4</v>
      </c>
      <c r="Y20" s="13">
        <v>1</v>
      </c>
      <c r="Z20" s="13">
        <v>2</v>
      </c>
      <c r="AA20" s="17">
        <v>2</v>
      </c>
      <c r="AB20" s="18">
        <v>4</v>
      </c>
      <c r="AC20" s="19">
        <v>6</v>
      </c>
      <c r="AD20" s="18">
        <v>4</v>
      </c>
      <c r="AE20" s="20">
        <v>3</v>
      </c>
      <c r="AF20" s="17">
        <v>1</v>
      </c>
      <c r="AG20" s="17">
        <v>1</v>
      </c>
    </row>
    <row r="21" spans="1:33" ht="15" customHeight="1">
      <c r="A21" s="9" t="s">
        <v>25</v>
      </c>
      <c r="B21" s="12">
        <f t="shared" si="2"/>
        <v>1047</v>
      </c>
      <c r="C21" s="4">
        <f t="shared" si="3"/>
        <v>514</v>
      </c>
      <c r="D21" s="5"/>
      <c r="E21" s="13">
        <v>171</v>
      </c>
      <c r="F21" s="14">
        <v>163</v>
      </c>
      <c r="G21" s="15">
        <v>161</v>
      </c>
      <c r="H21" s="14">
        <v>133</v>
      </c>
      <c r="I21" s="16">
        <v>165</v>
      </c>
      <c r="J21" s="13">
        <v>144</v>
      </c>
      <c r="K21" s="13">
        <v>110</v>
      </c>
      <c r="L21" s="17">
        <v>68</v>
      </c>
      <c r="M21" s="18">
        <v>94</v>
      </c>
      <c r="N21" s="19">
        <v>76</v>
      </c>
      <c r="O21" s="18">
        <v>68</v>
      </c>
      <c r="P21" s="20">
        <v>85</v>
      </c>
      <c r="Q21" s="17">
        <v>65</v>
      </c>
      <c r="R21" s="17">
        <v>58</v>
      </c>
      <c r="S21" s="1"/>
      <c r="T21" s="13">
        <v>7</v>
      </c>
      <c r="U21" s="14">
        <v>6</v>
      </c>
      <c r="V21" s="15">
        <v>6</v>
      </c>
      <c r="W21" s="14">
        <v>5</v>
      </c>
      <c r="X21" s="16">
        <v>3</v>
      </c>
      <c r="Y21" s="13">
        <v>1</v>
      </c>
      <c r="Z21" s="13">
        <v>2</v>
      </c>
      <c r="AA21" s="17">
        <v>2</v>
      </c>
      <c r="AB21" s="18">
        <v>4</v>
      </c>
      <c r="AC21" s="19">
        <v>6</v>
      </c>
      <c r="AD21" s="18">
        <v>4</v>
      </c>
      <c r="AE21" s="20">
        <v>2</v>
      </c>
      <c r="AF21" s="17">
        <v>1</v>
      </c>
      <c r="AG21" s="17">
        <v>1</v>
      </c>
    </row>
    <row r="22" spans="1:33" ht="15" customHeight="1">
      <c r="A22" s="9" t="s">
        <v>24</v>
      </c>
      <c r="B22" s="12">
        <f>SUM(E22:K22)</f>
        <v>1038</v>
      </c>
      <c r="C22" s="4">
        <f>SUM(L22:R22)</f>
        <v>512</v>
      </c>
      <c r="D22" s="5"/>
      <c r="E22" s="13">
        <v>169</v>
      </c>
      <c r="F22" s="14">
        <v>162</v>
      </c>
      <c r="G22" s="15">
        <v>159</v>
      </c>
      <c r="H22" s="14">
        <v>131</v>
      </c>
      <c r="I22" s="16">
        <v>165</v>
      </c>
      <c r="J22" s="13">
        <v>142</v>
      </c>
      <c r="K22" s="13">
        <v>110</v>
      </c>
      <c r="L22" s="17">
        <v>68</v>
      </c>
      <c r="M22" s="18">
        <v>93</v>
      </c>
      <c r="N22" s="19">
        <v>76</v>
      </c>
      <c r="O22" s="18">
        <v>67</v>
      </c>
      <c r="P22" s="20">
        <v>85</v>
      </c>
      <c r="Q22" s="17">
        <v>65</v>
      </c>
      <c r="R22" s="17">
        <v>58</v>
      </c>
      <c r="S22" s="1"/>
      <c r="T22" s="13">
        <v>7</v>
      </c>
      <c r="U22" s="14">
        <v>6</v>
      </c>
      <c r="V22" s="15">
        <v>6</v>
      </c>
      <c r="W22" s="14">
        <v>5</v>
      </c>
      <c r="X22" s="16">
        <v>3</v>
      </c>
      <c r="Y22" s="13">
        <v>1</v>
      </c>
      <c r="Z22" s="13">
        <v>2</v>
      </c>
      <c r="AA22" s="17">
        <v>2</v>
      </c>
      <c r="AB22" s="18">
        <v>4</v>
      </c>
      <c r="AC22" s="19">
        <v>6</v>
      </c>
      <c r="AD22" s="18">
        <v>4</v>
      </c>
      <c r="AE22" s="20">
        <v>2</v>
      </c>
      <c r="AF22" s="17">
        <v>1</v>
      </c>
      <c r="AG22" s="17">
        <v>1</v>
      </c>
    </row>
    <row r="23" spans="1:33" ht="15" customHeight="1">
      <c r="A23" s="9" t="s">
        <v>26</v>
      </c>
      <c r="B23" s="12">
        <f t="shared" si="2"/>
        <v>654</v>
      </c>
      <c r="C23" s="4">
        <f t="shared" si="3"/>
        <v>331</v>
      </c>
      <c r="D23" s="5"/>
      <c r="E23" s="13">
        <v>77</v>
      </c>
      <c r="F23" s="14">
        <v>120</v>
      </c>
      <c r="G23" s="15">
        <v>35</v>
      </c>
      <c r="H23" s="14">
        <v>59</v>
      </c>
      <c r="I23" s="16">
        <v>159</v>
      </c>
      <c r="J23" s="13">
        <v>109</v>
      </c>
      <c r="K23" s="13">
        <v>95</v>
      </c>
      <c r="L23" s="17">
        <v>45</v>
      </c>
      <c r="M23" s="18">
        <v>55</v>
      </c>
      <c r="N23" s="19">
        <v>17</v>
      </c>
      <c r="O23" s="18">
        <v>22</v>
      </c>
      <c r="P23" s="20">
        <v>88</v>
      </c>
      <c r="Q23" s="17">
        <v>54</v>
      </c>
      <c r="R23" s="17">
        <v>50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1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1</v>
      </c>
      <c r="AF23" s="17">
        <v>0</v>
      </c>
      <c r="AG23" s="17">
        <v>0</v>
      </c>
    </row>
    <row r="24" spans="1:33" ht="15" customHeight="1">
      <c r="A24" s="9" t="s">
        <v>24</v>
      </c>
      <c r="B24" s="12">
        <f t="shared" si="2"/>
        <v>644</v>
      </c>
      <c r="C24" s="4">
        <f t="shared" si="3"/>
        <v>328</v>
      </c>
      <c r="D24" s="5"/>
      <c r="E24" s="13">
        <v>76</v>
      </c>
      <c r="F24" s="14">
        <v>118</v>
      </c>
      <c r="G24" s="15">
        <v>35</v>
      </c>
      <c r="H24" s="14">
        <v>56</v>
      </c>
      <c r="I24" s="16">
        <v>159</v>
      </c>
      <c r="J24" s="13">
        <v>106</v>
      </c>
      <c r="K24" s="13">
        <v>94</v>
      </c>
      <c r="L24" s="17">
        <v>45</v>
      </c>
      <c r="M24" s="18">
        <v>53</v>
      </c>
      <c r="N24" s="19">
        <v>17</v>
      </c>
      <c r="O24" s="18">
        <v>22</v>
      </c>
      <c r="P24" s="20">
        <v>88</v>
      </c>
      <c r="Q24" s="17">
        <v>53</v>
      </c>
      <c r="R24" s="17">
        <v>50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1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1</v>
      </c>
      <c r="AF24" s="17">
        <v>0</v>
      </c>
      <c r="AG24" s="17">
        <v>0</v>
      </c>
    </row>
    <row r="25" spans="1:33" ht="15" customHeight="1">
      <c r="A25" s="9" t="s">
        <v>27</v>
      </c>
      <c r="B25" s="12">
        <f t="shared" si="2"/>
        <v>5707</v>
      </c>
      <c r="C25" s="4">
        <f t="shared" si="3"/>
        <v>3041</v>
      </c>
      <c r="D25" s="5"/>
      <c r="E25" s="13">
        <v>921</v>
      </c>
      <c r="F25" s="14">
        <v>886</v>
      </c>
      <c r="G25" s="15">
        <v>699</v>
      </c>
      <c r="H25" s="14">
        <v>572</v>
      </c>
      <c r="I25" s="16">
        <v>906</v>
      </c>
      <c r="J25" s="13">
        <v>963</v>
      </c>
      <c r="K25" s="13">
        <v>760</v>
      </c>
      <c r="L25" s="17">
        <v>486</v>
      </c>
      <c r="M25" s="18">
        <v>490</v>
      </c>
      <c r="N25" s="19">
        <v>387</v>
      </c>
      <c r="O25" s="18">
        <v>316</v>
      </c>
      <c r="P25" s="20">
        <v>449</v>
      </c>
      <c r="Q25" s="17">
        <v>518</v>
      </c>
      <c r="R25" s="17">
        <v>395</v>
      </c>
      <c r="S25" s="1"/>
      <c r="T25" s="13">
        <v>176</v>
      </c>
      <c r="U25" s="14">
        <v>144</v>
      </c>
      <c r="V25" s="15">
        <v>162</v>
      </c>
      <c r="W25" s="14">
        <v>154</v>
      </c>
      <c r="X25" s="16">
        <v>161</v>
      </c>
      <c r="Y25" s="13">
        <v>216</v>
      </c>
      <c r="Z25" s="13">
        <v>124</v>
      </c>
      <c r="AA25" s="17">
        <v>104</v>
      </c>
      <c r="AB25" s="18">
        <v>83</v>
      </c>
      <c r="AC25" s="19">
        <v>92</v>
      </c>
      <c r="AD25" s="18">
        <v>98</v>
      </c>
      <c r="AE25" s="20">
        <v>91</v>
      </c>
      <c r="AF25" s="17">
        <v>120</v>
      </c>
      <c r="AG25" s="17">
        <v>59</v>
      </c>
    </row>
    <row r="26" spans="1:33" ht="15" customHeight="1">
      <c r="A26" s="9" t="s">
        <v>24</v>
      </c>
      <c r="B26" s="12">
        <f t="shared" si="2"/>
        <v>5066</v>
      </c>
      <c r="C26" s="4">
        <f t="shared" si="3"/>
        <v>2680</v>
      </c>
      <c r="D26" s="5"/>
      <c r="E26" s="13">
        <v>804</v>
      </c>
      <c r="F26" s="14">
        <v>817</v>
      </c>
      <c r="G26" s="15">
        <v>636</v>
      </c>
      <c r="H26" s="14">
        <v>407</v>
      </c>
      <c r="I26" s="16">
        <v>888</v>
      </c>
      <c r="J26" s="13">
        <v>828</v>
      </c>
      <c r="K26" s="13">
        <v>686</v>
      </c>
      <c r="L26" s="17">
        <v>422</v>
      </c>
      <c r="M26" s="18">
        <v>446</v>
      </c>
      <c r="N26" s="19">
        <v>358</v>
      </c>
      <c r="O26" s="18">
        <v>222</v>
      </c>
      <c r="P26" s="20">
        <v>445</v>
      </c>
      <c r="Q26" s="17">
        <v>427</v>
      </c>
      <c r="R26" s="17">
        <v>360</v>
      </c>
      <c r="S26" s="1"/>
      <c r="T26" s="13">
        <v>168</v>
      </c>
      <c r="U26" s="14">
        <v>136</v>
      </c>
      <c r="V26" s="15">
        <v>159</v>
      </c>
      <c r="W26" s="14">
        <v>137</v>
      </c>
      <c r="X26" s="16">
        <v>160</v>
      </c>
      <c r="Y26" s="13">
        <v>207</v>
      </c>
      <c r="Z26" s="13">
        <v>123</v>
      </c>
      <c r="AA26" s="17">
        <v>97</v>
      </c>
      <c r="AB26" s="18">
        <v>79</v>
      </c>
      <c r="AC26" s="19">
        <v>90</v>
      </c>
      <c r="AD26" s="18">
        <v>88</v>
      </c>
      <c r="AE26" s="20">
        <v>90</v>
      </c>
      <c r="AF26" s="17">
        <v>113</v>
      </c>
      <c r="AG26" s="17">
        <v>59</v>
      </c>
    </row>
    <row r="27" spans="1:33" ht="15" customHeight="1">
      <c r="A27" s="9" t="s">
        <v>29</v>
      </c>
      <c r="B27" s="12">
        <f t="shared" si="2"/>
        <v>10224</v>
      </c>
      <c r="C27" s="35"/>
      <c r="D27" s="5"/>
      <c r="E27" s="13">
        <v>1426</v>
      </c>
      <c r="F27" s="14">
        <v>1610</v>
      </c>
      <c r="G27" s="15">
        <v>1618</v>
      </c>
      <c r="H27" s="14">
        <v>1384</v>
      </c>
      <c r="I27" s="16">
        <v>1368</v>
      </c>
      <c r="J27" s="13">
        <v>1938</v>
      </c>
      <c r="K27" s="13">
        <v>880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42</v>
      </c>
      <c r="B28" s="12">
        <f t="shared" si="2"/>
        <v>10135</v>
      </c>
      <c r="C28" s="35"/>
      <c r="D28" s="25"/>
      <c r="E28" s="13">
        <v>1423</v>
      </c>
      <c r="F28" s="14">
        <v>1562</v>
      </c>
      <c r="G28" s="15">
        <v>1607</v>
      </c>
      <c r="H28" s="14">
        <v>1375</v>
      </c>
      <c r="I28" s="16">
        <v>1357</v>
      </c>
      <c r="J28" s="13">
        <v>1928</v>
      </c>
      <c r="K28" s="13">
        <v>883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30</v>
      </c>
      <c r="B29" s="12">
        <f t="shared" si="2"/>
        <v>1951</v>
      </c>
      <c r="C29" s="35"/>
      <c r="D29" s="25"/>
      <c r="E29" s="13">
        <v>132</v>
      </c>
      <c r="F29" s="14">
        <v>586</v>
      </c>
      <c r="G29" s="15">
        <v>228</v>
      </c>
      <c r="H29" s="14">
        <v>246</v>
      </c>
      <c r="I29" s="16">
        <v>151</v>
      </c>
      <c r="J29" s="13">
        <v>385</v>
      </c>
      <c r="K29" s="13">
        <v>223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31</v>
      </c>
      <c r="B30" s="12">
        <f t="shared" si="2"/>
        <v>882</v>
      </c>
      <c r="C30" s="35"/>
      <c r="D30" s="25"/>
      <c r="E30" s="13">
        <v>99</v>
      </c>
      <c r="F30" s="14">
        <v>62</v>
      </c>
      <c r="G30" s="15">
        <v>106</v>
      </c>
      <c r="H30" s="14">
        <v>58</v>
      </c>
      <c r="I30" s="16">
        <v>81</v>
      </c>
      <c r="J30" s="13">
        <v>195</v>
      </c>
      <c r="K30" s="13">
        <v>281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32</v>
      </c>
      <c r="B31" s="12">
        <f t="shared" si="2"/>
        <v>681</v>
      </c>
      <c r="C31" s="35"/>
      <c r="D31" s="25"/>
      <c r="E31" s="13">
        <v>80</v>
      </c>
      <c r="F31" s="14">
        <v>168</v>
      </c>
      <c r="G31" s="15">
        <v>211</v>
      </c>
      <c r="H31" s="14">
        <v>120</v>
      </c>
      <c r="I31" s="16">
        <v>48</v>
      </c>
      <c r="J31" s="13">
        <v>16</v>
      </c>
      <c r="K31" s="13">
        <v>38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33</v>
      </c>
      <c r="B32" s="12">
        <f t="shared" si="2"/>
        <v>4</v>
      </c>
      <c r="C32" s="35"/>
      <c r="D32" s="25"/>
      <c r="E32" s="13">
        <v>1</v>
      </c>
      <c r="F32" s="14">
        <v>0</v>
      </c>
      <c r="G32" s="15">
        <v>2</v>
      </c>
      <c r="H32" s="14">
        <v>0</v>
      </c>
      <c r="I32" s="16">
        <v>0</v>
      </c>
      <c r="J32" s="13">
        <v>1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34</v>
      </c>
      <c r="B33" s="12">
        <f t="shared" si="2"/>
        <v>10616</v>
      </c>
      <c r="C33" s="35"/>
      <c r="D33" s="5"/>
      <c r="E33" s="13">
        <v>1380</v>
      </c>
      <c r="F33" s="14">
        <v>1966</v>
      </c>
      <c r="G33" s="15">
        <v>1531</v>
      </c>
      <c r="H33" s="14">
        <v>1452</v>
      </c>
      <c r="I33" s="16">
        <v>1390</v>
      </c>
      <c r="J33" s="13">
        <v>2113</v>
      </c>
      <c r="K33" s="13">
        <v>784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35</v>
      </c>
      <c r="B34" s="12">
        <f t="shared" si="2"/>
        <v>3463</v>
      </c>
      <c r="C34" s="35"/>
      <c r="D34" s="5"/>
      <c r="E34" s="13">
        <v>336</v>
      </c>
      <c r="F34" s="14">
        <v>746</v>
      </c>
      <c r="G34" s="15">
        <v>458</v>
      </c>
      <c r="H34" s="14">
        <v>622</v>
      </c>
      <c r="I34" s="16">
        <v>622</v>
      </c>
      <c r="J34" s="34">
        <v>409</v>
      </c>
      <c r="K34" s="34">
        <v>270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36</v>
      </c>
      <c r="B35" s="12">
        <f t="shared" si="2"/>
        <v>3462</v>
      </c>
      <c r="C35" s="35"/>
      <c r="D35" s="25"/>
      <c r="E35" s="13">
        <v>335</v>
      </c>
      <c r="F35" s="14">
        <v>746</v>
      </c>
      <c r="G35" s="15">
        <v>458</v>
      </c>
      <c r="H35" s="14">
        <v>622</v>
      </c>
      <c r="I35" s="16">
        <v>622</v>
      </c>
      <c r="J35" s="13">
        <v>409</v>
      </c>
      <c r="K35" s="13">
        <v>270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37</v>
      </c>
      <c r="B36" s="12">
        <f t="shared" si="2"/>
        <v>81</v>
      </c>
      <c r="C36" s="35"/>
      <c r="D36" s="25"/>
      <c r="E36" s="13">
        <v>7</v>
      </c>
      <c r="F36" s="14">
        <v>6</v>
      </c>
      <c r="G36" s="15">
        <v>5</v>
      </c>
      <c r="H36" s="14">
        <v>0</v>
      </c>
      <c r="I36" s="16">
        <v>1</v>
      </c>
      <c r="J36" s="13">
        <v>23</v>
      </c>
      <c r="K36" s="13">
        <v>39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38</v>
      </c>
      <c r="B37" s="12">
        <f>SUM(E37:K37)</f>
        <v>1093</v>
      </c>
      <c r="C37" s="35"/>
      <c r="D37" s="5"/>
      <c r="E37" s="13">
        <v>180</v>
      </c>
      <c r="F37" s="14">
        <v>212</v>
      </c>
      <c r="G37" s="15">
        <v>81</v>
      </c>
      <c r="H37" s="14">
        <v>165</v>
      </c>
      <c r="I37" s="16">
        <v>176</v>
      </c>
      <c r="J37" s="13">
        <v>183</v>
      </c>
      <c r="K37" s="13">
        <v>96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75" t="s">
        <v>1043</v>
      </c>
      <c r="B1" s="175"/>
      <c r="C1" s="175"/>
      <c r="D1" s="175"/>
      <c r="F1" s="169" t="s">
        <v>11</v>
      </c>
      <c r="G1" s="169"/>
      <c r="H1" s="169"/>
      <c r="I1" s="169"/>
      <c r="J1" s="169"/>
      <c r="K1" s="169"/>
      <c r="L1" s="169"/>
    </row>
    <row r="2" spans="1:12" ht="24" customHeight="1">
      <c r="A2" s="175"/>
      <c r="B2" s="175"/>
      <c r="C2" s="175"/>
      <c r="D2" s="175"/>
      <c r="F2" s="167" t="s">
        <v>3</v>
      </c>
      <c r="G2" s="167" t="s">
        <v>4</v>
      </c>
      <c r="H2" s="167" t="s">
        <v>6</v>
      </c>
      <c r="I2" s="167" t="s">
        <v>7</v>
      </c>
      <c r="J2" s="167" t="s">
        <v>5</v>
      </c>
      <c r="K2" s="167" t="s">
        <v>8</v>
      </c>
      <c r="L2" s="167" t="s">
        <v>9</v>
      </c>
    </row>
    <row r="3" spans="1:12" s="2" customFormat="1" ht="3" customHeight="1">
      <c r="A3" s="103"/>
      <c r="B3" s="103"/>
      <c r="C3" s="103"/>
      <c r="D3" s="103"/>
      <c r="E3" s="104"/>
      <c r="F3" s="167"/>
      <c r="G3" s="167"/>
      <c r="H3" s="167"/>
      <c r="I3" s="167"/>
      <c r="J3" s="167"/>
      <c r="K3" s="167"/>
      <c r="L3" s="167"/>
    </row>
    <row r="4" spans="1:12" ht="30" customHeight="1">
      <c r="A4" s="193" t="s">
        <v>0</v>
      </c>
      <c r="B4" s="193"/>
      <c r="C4" s="193"/>
      <c r="D4" s="107" t="s">
        <v>1</v>
      </c>
      <c r="F4" s="167"/>
      <c r="G4" s="167"/>
      <c r="H4" s="167"/>
      <c r="I4" s="167"/>
      <c r="J4" s="167"/>
      <c r="K4" s="167"/>
      <c r="L4" s="167"/>
    </row>
    <row r="5" spans="1:12" ht="15">
      <c r="A5" s="186" t="s">
        <v>155</v>
      </c>
      <c r="B5" s="176" t="s">
        <v>188</v>
      </c>
      <c r="C5" s="9" t="s">
        <v>182</v>
      </c>
      <c r="D5" s="108">
        <f>SUM(F5:L5)</f>
        <v>2383</v>
      </c>
      <c r="E5" s="105"/>
      <c r="F5" s="110">
        <v>278</v>
      </c>
      <c r="G5" s="110">
        <v>438</v>
      </c>
      <c r="H5" s="110">
        <v>404</v>
      </c>
      <c r="I5" s="110">
        <v>372</v>
      </c>
      <c r="J5" s="110">
        <v>162</v>
      </c>
      <c r="K5" s="110">
        <v>418</v>
      </c>
      <c r="L5" s="110">
        <v>311</v>
      </c>
    </row>
    <row r="6" spans="1:12" ht="15">
      <c r="A6" s="178"/>
      <c r="B6" s="176"/>
      <c r="C6" s="9" t="s">
        <v>183</v>
      </c>
      <c r="D6" s="108">
        <f aca="true" t="shared" si="0" ref="D6:D69">SUM(F6:L6)</f>
        <v>57</v>
      </c>
      <c r="E6" s="105"/>
      <c r="F6" s="110">
        <v>0</v>
      </c>
      <c r="G6" s="110">
        <v>23</v>
      </c>
      <c r="H6" s="110">
        <v>1</v>
      </c>
      <c r="I6" s="110">
        <v>4</v>
      </c>
      <c r="J6" s="110">
        <v>27</v>
      </c>
      <c r="K6" s="110">
        <v>2</v>
      </c>
      <c r="L6" s="110">
        <v>0</v>
      </c>
    </row>
    <row r="7" spans="1:12" ht="15">
      <c r="A7" s="178"/>
      <c r="B7" s="176"/>
      <c r="C7" s="9" t="s">
        <v>184</v>
      </c>
      <c r="D7" s="108">
        <f t="shared" si="0"/>
        <v>32</v>
      </c>
      <c r="E7" s="105"/>
      <c r="F7" s="110">
        <v>0</v>
      </c>
      <c r="G7" s="110">
        <v>11</v>
      </c>
      <c r="H7" s="110">
        <v>1</v>
      </c>
      <c r="I7" s="110">
        <v>9</v>
      </c>
      <c r="J7" s="110">
        <v>4</v>
      </c>
      <c r="K7" s="110">
        <v>7</v>
      </c>
      <c r="L7" s="110">
        <v>0</v>
      </c>
    </row>
    <row r="8" spans="1:12" ht="15">
      <c r="A8" s="178"/>
      <c r="B8" s="176"/>
      <c r="C8" s="9" t="s">
        <v>185</v>
      </c>
      <c r="D8" s="108">
        <f t="shared" si="0"/>
        <v>2408</v>
      </c>
      <c r="E8" s="105"/>
      <c r="F8" s="110">
        <v>278</v>
      </c>
      <c r="G8" s="110">
        <v>450</v>
      </c>
      <c r="H8" s="110">
        <v>404</v>
      </c>
      <c r="I8" s="110">
        <v>367</v>
      </c>
      <c r="J8" s="110">
        <v>185</v>
      </c>
      <c r="K8" s="110">
        <v>413</v>
      </c>
      <c r="L8" s="110">
        <v>311</v>
      </c>
    </row>
    <row r="9" spans="1:12" ht="15">
      <c r="A9" s="178"/>
      <c r="B9" s="176"/>
      <c r="C9" s="9" t="s">
        <v>186</v>
      </c>
      <c r="D9" s="108">
        <f t="shared" si="0"/>
        <v>1898</v>
      </c>
      <c r="E9" s="105"/>
      <c r="F9" s="110">
        <v>119</v>
      </c>
      <c r="G9" s="110">
        <v>312</v>
      </c>
      <c r="H9" s="110">
        <v>387</v>
      </c>
      <c r="I9" s="110">
        <v>316</v>
      </c>
      <c r="J9" s="110">
        <v>147</v>
      </c>
      <c r="K9" s="110">
        <v>306</v>
      </c>
      <c r="L9" s="110">
        <v>311</v>
      </c>
    </row>
    <row r="10" spans="1:12" ht="15">
      <c r="A10" s="178"/>
      <c r="B10" s="176" t="s">
        <v>187</v>
      </c>
      <c r="C10" s="9" t="s">
        <v>182</v>
      </c>
      <c r="D10" s="108">
        <f t="shared" si="0"/>
        <v>1920</v>
      </c>
      <c r="E10" s="105"/>
      <c r="F10" s="110">
        <v>248</v>
      </c>
      <c r="G10" s="110">
        <v>361</v>
      </c>
      <c r="H10" s="110">
        <v>377</v>
      </c>
      <c r="I10" s="110">
        <v>257</v>
      </c>
      <c r="J10" s="110">
        <v>128</v>
      </c>
      <c r="K10" s="110">
        <v>372</v>
      </c>
      <c r="L10" s="110">
        <v>177</v>
      </c>
    </row>
    <row r="11" spans="1:12" ht="15">
      <c r="A11" s="178"/>
      <c r="B11" s="176"/>
      <c r="C11" s="9" t="s">
        <v>183</v>
      </c>
      <c r="D11" s="108">
        <f t="shared" si="0"/>
        <v>170</v>
      </c>
      <c r="E11" s="105"/>
      <c r="F11" s="110">
        <v>8</v>
      </c>
      <c r="G11" s="110">
        <v>24</v>
      </c>
      <c r="H11" s="110">
        <v>16</v>
      </c>
      <c r="I11" s="110">
        <v>26</v>
      </c>
      <c r="J11" s="110">
        <v>22</v>
      </c>
      <c r="K11" s="110">
        <v>12</v>
      </c>
      <c r="L11" s="110">
        <v>62</v>
      </c>
    </row>
    <row r="12" spans="1:12" ht="15">
      <c r="A12" s="178"/>
      <c r="B12" s="176"/>
      <c r="C12" s="9" t="s">
        <v>184</v>
      </c>
      <c r="D12" s="108">
        <f t="shared" si="0"/>
        <v>123</v>
      </c>
      <c r="E12" s="105"/>
      <c r="F12" s="110">
        <v>0</v>
      </c>
      <c r="G12" s="110">
        <v>10</v>
      </c>
      <c r="H12" s="110">
        <v>64</v>
      </c>
      <c r="I12" s="110">
        <v>15</v>
      </c>
      <c r="J12" s="110">
        <v>5</v>
      </c>
      <c r="K12" s="110">
        <v>24</v>
      </c>
      <c r="L12" s="110">
        <v>5</v>
      </c>
    </row>
    <row r="13" spans="1:12" ht="15">
      <c r="A13" s="178"/>
      <c r="B13" s="176"/>
      <c r="C13" s="9" t="s">
        <v>185</v>
      </c>
      <c r="D13" s="108">
        <f t="shared" si="0"/>
        <v>1967</v>
      </c>
      <c r="E13" s="105"/>
      <c r="F13" s="110">
        <v>256</v>
      </c>
      <c r="G13" s="110">
        <v>375</v>
      </c>
      <c r="H13" s="110">
        <v>329</v>
      </c>
      <c r="I13" s="110">
        <v>268</v>
      </c>
      <c r="J13" s="110">
        <v>145</v>
      </c>
      <c r="K13" s="110">
        <v>360</v>
      </c>
      <c r="L13" s="110">
        <v>234</v>
      </c>
    </row>
    <row r="14" spans="1:12" ht="15">
      <c r="A14" s="178"/>
      <c r="B14" s="176"/>
      <c r="C14" s="9" t="s">
        <v>186</v>
      </c>
      <c r="D14" s="108">
        <f t="shared" si="0"/>
        <v>1989</v>
      </c>
      <c r="E14" s="105"/>
      <c r="F14" s="110">
        <v>179</v>
      </c>
      <c r="G14" s="110">
        <v>321</v>
      </c>
      <c r="H14" s="110">
        <v>440</v>
      </c>
      <c r="I14" s="110">
        <v>282</v>
      </c>
      <c r="J14" s="110">
        <v>127</v>
      </c>
      <c r="K14" s="110">
        <v>383</v>
      </c>
      <c r="L14" s="110">
        <v>257</v>
      </c>
    </row>
    <row r="15" spans="1:12" ht="15">
      <c r="A15" s="178"/>
      <c r="B15" s="177" t="s">
        <v>156</v>
      </c>
      <c r="C15" s="9" t="s">
        <v>182</v>
      </c>
      <c r="D15" s="108">
        <f t="shared" si="0"/>
        <v>261</v>
      </c>
      <c r="E15" s="105"/>
      <c r="F15" s="110">
        <v>23</v>
      </c>
      <c r="G15" s="110">
        <v>41</v>
      </c>
      <c r="H15" s="110">
        <v>65</v>
      </c>
      <c r="I15" s="110">
        <v>41</v>
      </c>
      <c r="J15" s="110">
        <v>14</v>
      </c>
      <c r="K15" s="110">
        <v>58</v>
      </c>
      <c r="L15" s="110">
        <v>19</v>
      </c>
    </row>
    <row r="16" spans="1:12" ht="15">
      <c r="A16" s="178"/>
      <c r="B16" s="177"/>
      <c r="C16" s="9" t="s">
        <v>183</v>
      </c>
      <c r="D16" s="108">
        <f t="shared" si="0"/>
        <v>26</v>
      </c>
      <c r="E16" s="105"/>
      <c r="F16" s="110">
        <v>0</v>
      </c>
      <c r="G16" s="110">
        <v>8</v>
      </c>
      <c r="H16" s="110">
        <v>4</v>
      </c>
      <c r="I16" s="110">
        <v>3</v>
      </c>
      <c r="J16" s="110">
        <v>2</v>
      </c>
      <c r="K16" s="110">
        <v>2</v>
      </c>
      <c r="L16" s="110">
        <v>7</v>
      </c>
    </row>
    <row r="17" spans="1:12" ht="15">
      <c r="A17" s="178"/>
      <c r="B17" s="177"/>
      <c r="C17" s="9" t="s">
        <v>184</v>
      </c>
      <c r="D17" s="108">
        <f t="shared" si="0"/>
        <v>18</v>
      </c>
      <c r="E17" s="105"/>
      <c r="F17" s="110">
        <v>0</v>
      </c>
      <c r="G17" s="110">
        <v>2</v>
      </c>
      <c r="H17" s="110">
        <v>13</v>
      </c>
      <c r="I17" s="110">
        <v>3</v>
      </c>
      <c r="J17" s="110">
        <v>0</v>
      </c>
      <c r="K17" s="110">
        <v>0</v>
      </c>
      <c r="L17" s="110">
        <v>0</v>
      </c>
    </row>
    <row r="18" spans="1:12" ht="15">
      <c r="A18" s="178"/>
      <c r="B18" s="177"/>
      <c r="C18" s="9" t="s">
        <v>185</v>
      </c>
      <c r="D18" s="108">
        <f t="shared" si="0"/>
        <v>269</v>
      </c>
      <c r="E18" s="105"/>
      <c r="F18" s="110">
        <v>23</v>
      </c>
      <c r="G18" s="110">
        <v>47</v>
      </c>
      <c r="H18" s="110">
        <v>56</v>
      </c>
      <c r="I18" s="110">
        <v>41</v>
      </c>
      <c r="J18" s="110">
        <v>16</v>
      </c>
      <c r="K18" s="110">
        <v>60</v>
      </c>
      <c r="L18" s="110">
        <v>26</v>
      </c>
    </row>
    <row r="19" spans="1:12" ht="15">
      <c r="A19" s="178"/>
      <c r="B19" s="177"/>
      <c r="C19" s="9" t="s">
        <v>186</v>
      </c>
      <c r="D19" s="108">
        <f t="shared" si="0"/>
        <v>273</v>
      </c>
      <c r="E19" s="105"/>
      <c r="F19" s="110">
        <v>18</v>
      </c>
      <c r="G19" s="110">
        <v>36</v>
      </c>
      <c r="H19" s="110">
        <v>76</v>
      </c>
      <c r="I19" s="110">
        <v>40</v>
      </c>
      <c r="J19" s="110">
        <v>12</v>
      </c>
      <c r="K19" s="110">
        <v>62</v>
      </c>
      <c r="L19" s="110">
        <v>29</v>
      </c>
    </row>
    <row r="20" spans="1:12" ht="15">
      <c r="A20" s="178"/>
      <c r="B20" s="177" t="s">
        <v>157</v>
      </c>
      <c r="C20" s="9" t="s">
        <v>182</v>
      </c>
      <c r="D20" s="108">
        <f t="shared" si="0"/>
        <v>249</v>
      </c>
      <c r="E20" s="105"/>
      <c r="F20" s="110">
        <v>45</v>
      </c>
      <c r="G20" s="110">
        <v>34</v>
      </c>
      <c r="H20" s="110">
        <v>41</v>
      </c>
      <c r="I20" s="110">
        <v>40</v>
      </c>
      <c r="J20" s="110">
        <v>16</v>
      </c>
      <c r="K20" s="110">
        <v>51</v>
      </c>
      <c r="L20" s="110">
        <v>22</v>
      </c>
    </row>
    <row r="21" spans="1:12" ht="15">
      <c r="A21" s="178"/>
      <c r="B21" s="177"/>
      <c r="C21" s="9" t="s">
        <v>183</v>
      </c>
      <c r="D21" s="108">
        <f t="shared" si="0"/>
        <v>24</v>
      </c>
      <c r="E21" s="105"/>
      <c r="F21" s="110">
        <v>2</v>
      </c>
      <c r="G21" s="110">
        <v>0</v>
      </c>
      <c r="H21" s="110">
        <v>2</v>
      </c>
      <c r="I21" s="110">
        <v>4</v>
      </c>
      <c r="J21" s="110">
        <v>2</v>
      </c>
      <c r="K21" s="110">
        <v>4</v>
      </c>
      <c r="L21" s="110">
        <v>10</v>
      </c>
    </row>
    <row r="22" spans="1:12" ht="15">
      <c r="A22" s="178"/>
      <c r="B22" s="177"/>
      <c r="C22" s="9" t="s">
        <v>184</v>
      </c>
      <c r="D22" s="108">
        <f t="shared" si="0"/>
        <v>21</v>
      </c>
      <c r="E22" s="105"/>
      <c r="F22" s="110">
        <v>0</v>
      </c>
      <c r="G22" s="110">
        <v>3</v>
      </c>
      <c r="H22" s="110">
        <v>8</v>
      </c>
      <c r="I22" s="110">
        <v>5</v>
      </c>
      <c r="J22" s="110">
        <v>0</v>
      </c>
      <c r="K22" s="110">
        <v>5</v>
      </c>
      <c r="L22" s="110">
        <v>0</v>
      </c>
    </row>
    <row r="23" spans="1:12" ht="15">
      <c r="A23" s="178"/>
      <c r="B23" s="177"/>
      <c r="C23" s="9" t="s">
        <v>185</v>
      </c>
      <c r="D23" s="108">
        <f t="shared" si="0"/>
        <v>252</v>
      </c>
      <c r="E23" s="105"/>
      <c r="F23" s="110">
        <v>47</v>
      </c>
      <c r="G23" s="110">
        <v>31</v>
      </c>
      <c r="H23" s="110">
        <v>35</v>
      </c>
      <c r="I23" s="110">
        <v>39</v>
      </c>
      <c r="J23" s="110">
        <v>18</v>
      </c>
      <c r="K23" s="110">
        <v>50</v>
      </c>
      <c r="L23" s="110">
        <v>32</v>
      </c>
    </row>
    <row r="24" spans="1:12" ht="15">
      <c r="A24" s="179"/>
      <c r="B24" s="177"/>
      <c r="C24" s="9" t="s">
        <v>186</v>
      </c>
      <c r="D24" s="108">
        <f t="shared" si="0"/>
        <v>293</v>
      </c>
      <c r="E24" s="105"/>
      <c r="F24" s="110">
        <v>33</v>
      </c>
      <c r="G24" s="110">
        <v>28</v>
      </c>
      <c r="H24" s="110">
        <v>54</v>
      </c>
      <c r="I24" s="110">
        <v>44</v>
      </c>
      <c r="J24" s="110">
        <v>19</v>
      </c>
      <c r="K24" s="110">
        <v>79</v>
      </c>
      <c r="L24" s="110">
        <v>36</v>
      </c>
    </row>
    <row r="25" spans="1:12" ht="15" customHeight="1">
      <c r="A25" s="186" t="s">
        <v>158</v>
      </c>
      <c r="B25" s="176" t="s">
        <v>188</v>
      </c>
      <c r="C25" s="9" t="s">
        <v>182</v>
      </c>
      <c r="D25" s="108">
        <f t="shared" si="0"/>
        <v>872</v>
      </c>
      <c r="E25" s="106"/>
      <c r="F25" s="110">
        <v>96</v>
      </c>
      <c r="G25" s="110">
        <v>286</v>
      </c>
      <c r="H25" s="110">
        <v>49</v>
      </c>
      <c r="I25" s="110">
        <v>116</v>
      </c>
      <c r="J25" s="110">
        <v>108</v>
      </c>
      <c r="K25" s="110">
        <v>11</v>
      </c>
      <c r="L25" s="110">
        <v>206</v>
      </c>
    </row>
    <row r="26" spans="1:12" ht="15">
      <c r="A26" s="178"/>
      <c r="B26" s="176"/>
      <c r="C26" s="9" t="s">
        <v>183</v>
      </c>
      <c r="D26" s="108">
        <f t="shared" si="0"/>
        <v>10</v>
      </c>
      <c r="E26" s="106"/>
      <c r="F26" s="110">
        <v>0</v>
      </c>
      <c r="G26" s="110">
        <v>0</v>
      </c>
      <c r="H26" s="110">
        <v>10</v>
      </c>
      <c r="I26" s="110">
        <v>0</v>
      </c>
      <c r="J26" s="110">
        <v>0</v>
      </c>
      <c r="K26" s="110">
        <v>0</v>
      </c>
      <c r="L26" s="110">
        <v>0</v>
      </c>
    </row>
    <row r="27" spans="1:12" ht="15">
      <c r="A27" s="178"/>
      <c r="B27" s="176"/>
      <c r="C27" s="9" t="s">
        <v>184</v>
      </c>
      <c r="D27" s="108">
        <f t="shared" si="0"/>
        <v>8</v>
      </c>
      <c r="E27" s="106"/>
      <c r="F27" s="110">
        <v>0</v>
      </c>
      <c r="G27" s="110">
        <v>1</v>
      </c>
      <c r="H27" s="110">
        <v>2</v>
      </c>
      <c r="I27" s="110">
        <v>0</v>
      </c>
      <c r="J27" s="110">
        <v>4</v>
      </c>
      <c r="K27" s="110">
        <v>0</v>
      </c>
      <c r="L27" s="110">
        <v>1</v>
      </c>
    </row>
    <row r="28" spans="1:12" ht="15">
      <c r="A28" s="178"/>
      <c r="B28" s="176"/>
      <c r="C28" s="9" t="s">
        <v>185</v>
      </c>
      <c r="D28" s="108">
        <f t="shared" si="0"/>
        <v>874</v>
      </c>
      <c r="E28" s="106"/>
      <c r="F28" s="110">
        <v>96</v>
      </c>
      <c r="G28" s="110">
        <v>285</v>
      </c>
      <c r="H28" s="110">
        <v>57</v>
      </c>
      <c r="I28" s="110">
        <v>116</v>
      </c>
      <c r="J28" s="110">
        <v>104</v>
      </c>
      <c r="K28" s="110">
        <v>11</v>
      </c>
      <c r="L28" s="110">
        <v>205</v>
      </c>
    </row>
    <row r="29" spans="1:12" ht="15">
      <c r="A29" s="178"/>
      <c r="B29" s="176"/>
      <c r="C29" s="9" t="s">
        <v>186</v>
      </c>
      <c r="D29" s="108">
        <f t="shared" si="0"/>
        <v>525</v>
      </c>
      <c r="E29" s="106"/>
      <c r="F29" s="110">
        <v>69</v>
      </c>
      <c r="G29" s="110">
        <v>66</v>
      </c>
      <c r="H29" s="110">
        <v>56</v>
      </c>
      <c r="I29" s="110">
        <v>101</v>
      </c>
      <c r="J29" s="110">
        <v>56</v>
      </c>
      <c r="K29" s="110">
        <v>10</v>
      </c>
      <c r="L29" s="110">
        <v>167</v>
      </c>
    </row>
    <row r="30" spans="1:12" ht="15">
      <c r="A30" s="178"/>
      <c r="B30" s="176" t="s">
        <v>187</v>
      </c>
      <c r="C30" s="9" t="s">
        <v>182</v>
      </c>
      <c r="D30" s="108">
        <f t="shared" si="0"/>
        <v>780</v>
      </c>
      <c r="E30" s="106"/>
      <c r="F30" s="110">
        <v>90</v>
      </c>
      <c r="G30" s="110">
        <v>244</v>
      </c>
      <c r="H30" s="110">
        <v>45</v>
      </c>
      <c r="I30" s="110">
        <v>104</v>
      </c>
      <c r="J30" s="110">
        <v>102</v>
      </c>
      <c r="K30" s="110">
        <v>10</v>
      </c>
      <c r="L30" s="110">
        <v>185</v>
      </c>
    </row>
    <row r="31" spans="1:12" ht="15">
      <c r="A31" s="178"/>
      <c r="B31" s="176"/>
      <c r="C31" s="9" t="s">
        <v>183</v>
      </c>
      <c r="D31" s="108">
        <f t="shared" si="0"/>
        <v>27</v>
      </c>
      <c r="E31" s="106"/>
      <c r="F31" s="110">
        <v>9</v>
      </c>
      <c r="G31" s="110">
        <v>4</v>
      </c>
      <c r="H31" s="110">
        <v>3</v>
      </c>
      <c r="I31" s="110">
        <v>2</v>
      </c>
      <c r="J31" s="110">
        <v>3</v>
      </c>
      <c r="K31" s="110">
        <v>0</v>
      </c>
      <c r="L31" s="110">
        <v>6</v>
      </c>
    </row>
    <row r="32" spans="1:12" ht="15">
      <c r="A32" s="178"/>
      <c r="B32" s="176"/>
      <c r="C32" s="9" t="s">
        <v>184</v>
      </c>
      <c r="D32" s="108">
        <f t="shared" si="0"/>
        <v>42</v>
      </c>
      <c r="E32" s="106"/>
      <c r="F32" s="110">
        <v>9</v>
      </c>
      <c r="G32" s="110">
        <v>10</v>
      </c>
      <c r="H32" s="110">
        <v>3</v>
      </c>
      <c r="I32" s="110">
        <v>7</v>
      </c>
      <c r="J32" s="110">
        <v>5</v>
      </c>
      <c r="K32" s="110">
        <v>1</v>
      </c>
      <c r="L32" s="110">
        <v>7</v>
      </c>
    </row>
    <row r="33" spans="1:12" ht="15">
      <c r="A33" s="178"/>
      <c r="B33" s="176"/>
      <c r="C33" s="9" t="s">
        <v>185</v>
      </c>
      <c r="D33" s="108">
        <f t="shared" si="0"/>
        <v>765</v>
      </c>
      <c r="E33" s="106"/>
      <c r="F33" s="110">
        <v>90</v>
      </c>
      <c r="G33" s="110">
        <v>238</v>
      </c>
      <c r="H33" s="110">
        <v>45</v>
      </c>
      <c r="I33" s="110">
        <v>99</v>
      </c>
      <c r="J33" s="110">
        <v>100</v>
      </c>
      <c r="K33" s="110">
        <v>9</v>
      </c>
      <c r="L33" s="110">
        <v>184</v>
      </c>
    </row>
    <row r="34" spans="1:12" ht="15">
      <c r="A34" s="178"/>
      <c r="B34" s="176"/>
      <c r="C34" s="9" t="s">
        <v>186</v>
      </c>
      <c r="D34" s="108">
        <f t="shared" si="0"/>
        <v>652</v>
      </c>
      <c r="E34" s="106"/>
      <c r="F34" s="110">
        <v>88</v>
      </c>
      <c r="G34" s="110">
        <v>134</v>
      </c>
      <c r="H34" s="110">
        <v>47</v>
      </c>
      <c r="I34" s="110">
        <v>103</v>
      </c>
      <c r="J34" s="110">
        <v>69</v>
      </c>
      <c r="K34" s="110">
        <v>11</v>
      </c>
      <c r="L34" s="110">
        <v>200</v>
      </c>
    </row>
    <row r="35" spans="1:12" ht="15">
      <c r="A35" s="178"/>
      <c r="B35" s="177" t="s">
        <v>156</v>
      </c>
      <c r="C35" s="9" t="s">
        <v>182</v>
      </c>
      <c r="D35" s="108">
        <f t="shared" si="0"/>
        <v>94</v>
      </c>
      <c r="E35" s="106"/>
      <c r="F35" s="110">
        <v>10</v>
      </c>
      <c r="G35" s="110">
        <v>27</v>
      </c>
      <c r="H35" s="110">
        <v>4</v>
      </c>
      <c r="I35" s="110">
        <v>13</v>
      </c>
      <c r="J35" s="110">
        <v>12</v>
      </c>
      <c r="K35" s="110">
        <v>2</v>
      </c>
      <c r="L35" s="110">
        <v>26</v>
      </c>
    </row>
    <row r="36" spans="1:12" ht="15">
      <c r="A36" s="178"/>
      <c r="B36" s="177"/>
      <c r="C36" s="9" t="s">
        <v>183</v>
      </c>
      <c r="D36" s="108">
        <f t="shared" si="0"/>
        <v>6</v>
      </c>
      <c r="E36" s="106"/>
      <c r="F36" s="110">
        <v>2</v>
      </c>
      <c r="G36" s="110">
        <v>0</v>
      </c>
      <c r="H36" s="110">
        <v>0</v>
      </c>
      <c r="I36" s="110">
        <v>1</v>
      </c>
      <c r="J36" s="110">
        <v>0</v>
      </c>
      <c r="K36" s="110">
        <v>0</v>
      </c>
      <c r="L36" s="110">
        <v>3</v>
      </c>
    </row>
    <row r="37" spans="1:12" ht="15">
      <c r="A37" s="178"/>
      <c r="B37" s="177"/>
      <c r="C37" s="9" t="s">
        <v>184</v>
      </c>
      <c r="D37" s="108">
        <f t="shared" si="0"/>
        <v>5</v>
      </c>
      <c r="E37" s="106"/>
      <c r="F37" s="110">
        <v>1</v>
      </c>
      <c r="G37" s="110">
        <v>1</v>
      </c>
      <c r="H37" s="110">
        <v>1</v>
      </c>
      <c r="I37" s="110">
        <v>1</v>
      </c>
      <c r="J37" s="110">
        <v>0</v>
      </c>
      <c r="K37" s="110">
        <v>0</v>
      </c>
      <c r="L37" s="110">
        <v>1</v>
      </c>
    </row>
    <row r="38" spans="1:12" ht="15">
      <c r="A38" s="178"/>
      <c r="B38" s="177"/>
      <c r="C38" s="9" t="s">
        <v>185</v>
      </c>
      <c r="D38" s="108">
        <f t="shared" si="0"/>
        <v>95</v>
      </c>
      <c r="E38" s="106"/>
      <c r="F38" s="110">
        <v>11</v>
      </c>
      <c r="G38" s="110">
        <v>26</v>
      </c>
      <c r="H38" s="110">
        <v>3</v>
      </c>
      <c r="I38" s="110">
        <v>13</v>
      </c>
      <c r="J38" s="110">
        <v>12</v>
      </c>
      <c r="K38" s="110">
        <v>2</v>
      </c>
      <c r="L38" s="110">
        <v>28</v>
      </c>
    </row>
    <row r="39" spans="1:12" ht="15">
      <c r="A39" s="178"/>
      <c r="B39" s="177"/>
      <c r="C39" s="9" t="s">
        <v>186</v>
      </c>
      <c r="D39" s="108">
        <f t="shared" si="0"/>
        <v>82</v>
      </c>
      <c r="E39" s="106"/>
      <c r="F39" s="110">
        <v>11</v>
      </c>
      <c r="G39" s="110">
        <v>14</v>
      </c>
      <c r="H39" s="110">
        <v>2</v>
      </c>
      <c r="I39" s="110">
        <v>13</v>
      </c>
      <c r="J39" s="110">
        <v>8</v>
      </c>
      <c r="K39" s="110">
        <v>1</v>
      </c>
      <c r="L39" s="110">
        <v>33</v>
      </c>
    </row>
    <row r="40" spans="1:12" ht="15">
      <c r="A40" s="178"/>
      <c r="B40" s="177" t="s">
        <v>157</v>
      </c>
      <c r="C40" s="9" t="s">
        <v>182</v>
      </c>
      <c r="D40" s="108">
        <f t="shared" si="0"/>
        <v>115</v>
      </c>
      <c r="E40" s="106"/>
      <c r="F40" s="110">
        <v>17</v>
      </c>
      <c r="G40" s="110">
        <v>37</v>
      </c>
      <c r="H40" s="110">
        <v>6</v>
      </c>
      <c r="I40" s="110">
        <v>11</v>
      </c>
      <c r="J40" s="110">
        <v>23</v>
      </c>
      <c r="K40" s="110">
        <v>1</v>
      </c>
      <c r="L40" s="110">
        <v>20</v>
      </c>
    </row>
    <row r="41" spans="1:12" ht="15">
      <c r="A41" s="178"/>
      <c r="B41" s="177"/>
      <c r="C41" s="9" t="s">
        <v>183</v>
      </c>
      <c r="D41" s="108">
        <f t="shared" si="0"/>
        <v>6</v>
      </c>
      <c r="E41" s="106"/>
      <c r="F41" s="110">
        <v>2</v>
      </c>
      <c r="G41" s="110">
        <v>1</v>
      </c>
      <c r="H41" s="110">
        <v>1</v>
      </c>
      <c r="I41" s="110">
        <v>0</v>
      </c>
      <c r="J41" s="110">
        <v>1</v>
      </c>
      <c r="K41" s="110">
        <v>0</v>
      </c>
      <c r="L41" s="110">
        <v>1</v>
      </c>
    </row>
    <row r="42" spans="1:12" ht="15">
      <c r="A42" s="178"/>
      <c r="B42" s="177"/>
      <c r="C42" s="9" t="s">
        <v>184</v>
      </c>
      <c r="D42" s="108">
        <f t="shared" si="0"/>
        <v>9</v>
      </c>
      <c r="E42" s="106"/>
      <c r="F42" s="110">
        <v>1</v>
      </c>
      <c r="G42" s="110">
        <v>2</v>
      </c>
      <c r="H42" s="110">
        <v>0</v>
      </c>
      <c r="I42" s="110">
        <v>2</v>
      </c>
      <c r="J42" s="110">
        <v>3</v>
      </c>
      <c r="K42" s="110">
        <v>0</v>
      </c>
      <c r="L42" s="110">
        <v>1</v>
      </c>
    </row>
    <row r="43" spans="1:12" ht="15">
      <c r="A43" s="178"/>
      <c r="B43" s="177"/>
      <c r="C43" s="9" t="s">
        <v>185</v>
      </c>
      <c r="D43" s="108">
        <f t="shared" si="0"/>
        <v>112</v>
      </c>
      <c r="E43" s="106"/>
      <c r="F43" s="110">
        <v>18</v>
      </c>
      <c r="G43" s="110">
        <v>36</v>
      </c>
      <c r="H43" s="110">
        <v>7</v>
      </c>
      <c r="I43" s="110">
        <v>9</v>
      </c>
      <c r="J43" s="110">
        <v>21</v>
      </c>
      <c r="K43" s="110">
        <v>1</v>
      </c>
      <c r="L43" s="110">
        <v>20</v>
      </c>
    </row>
    <row r="44" spans="1:12" ht="15">
      <c r="A44" s="179"/>
      <c r="B44" s="177"/>
      <c r="C44" s="9" t="s">
        <v>186</v>
      </c>
      <c r="D44" s="108">
        <f t="shared" si="0"/>
        <v>98</v>
      </c>
      <c r="E44" s="106"/>
      <c r="F44" s="110">
        <v>12</v>
      </c>
      <c r="G44" s="110">
        <v>23</v>
      </c>
      <c r="H44" s="110">
        <v>7</v>
      </c>
      <c r="I44" s="110">
        <v>13</v>
      </c>
      <c r="J44" s="110">
        <v>17</v>
      </c>
      <c r="K44" s="110">
        <v>2</v>
      </c>
      <c r="L44" s="110">
        <v>24</v>
      </c>
    </row>
    <row r="45" spans="1:12" ht="15" customHeight="1">
      <c r="A45" s="186" t="s">
        <v>159</v>
      </c>
      <c r="B45" s="176" t="s">
        <v>188</v>
      </c>
      <c r="C45" s="9" t="s">
        <v>182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78"/>
      <c r="B46" s="176"/>
      <c r="C46" s="9" t="s">
        <v>183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78"/>
      <c r="B47" s="176"/>
      <c r="C47" s="9" t="s">
        <v>184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78"/>
      <c r="B48" s="176"/>
      <c r="C48" s="9" t="s">
        <v>185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78"/>
      <c r="B49" s="176"/>
      <c r="C49" s="9" t="s">
        <v>186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78"/>
      <c r="B50" s="176" t="s">
        <v>187</v>
      </c>
      <c r="C50" s="9" t="s">
        <v>182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78"/>
      <c r="B51" s="176"/>
      <c r="C51" s="9" t="s">
        <v>183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78"/>
      <c r="B52" s="176"/>
      <c r="C52" s="9" t="s">
        <v>184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78"/>
      <c r="B53" s="176"/>
      <c r="C53" s="9" t="s">
        <v>185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78"/>
      <c r="B54" s="176"/>
      <c r="C54" s="9" t="s">
        <v>186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78"/>
      <c r="B55" s="177" t="s">
        <v>156</v>
      </c>
      <c r="C55" s="9" t="s">
        <v>182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78"/>
      <c r="B56" s="177"/>
      <c r="C56" s="9" t="s">
        <v>183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78"/>
      <c r="B57" s="177"/>
      <c r="C57" s="9" t="s">
        <v>184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78"/>
      <c r="B58" s="177"/>
      <c r="C58" s="9" t="s">
        <v>185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78"/>
      <c r="B59" s="177"/>
      <c r="C59" s="9" t="s">
        <v>186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78"/>
      <c r="B60" s="177" t="s">
        <v>157</v>
      </c>
      <c r="C60" s="9" t="s">
        <v>182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78"/>
      <c r="B61" s="177"/>
      <c r="C61" s="9" t="s">
        <v>183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78"/>
      <c r="B62" s="177"/>
      <c r="C62" s="9" t="s">
        <v>184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78"/>
      <c r="B63" s="177"/>
      <c r="C63" s="9" t="s">
        <v>185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79"/>
      <c r="B64" s="177"/>
      <c r="C64" s="9" t="s">
        <v>186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86" t="s">
        <v>160</v>
      </c>
      <c r="B65" s="176" t="s">
        <v>187</v>
      </c>
      <c r="C65" s="9" t="s">
        <v>182</v>
      </c>
      <c r="D65" s="108">
        <f t="shared" si="0"/>
        <v>100</v>
      </c>
      <c r="E65" s="106"/>
      <c r="F65" s="110">
        <v>21</v>
      </c>
      <c r="G65" s="110">
        <v>26</v>
      </c>
      <c r="H65" s="110">
        <v>7</v>
      </c>
      <c r="I65" s="110">
        <v>13</v>
      </c>
      <c r="J65" s="110">
        <v>13</v>
      </c>
      <c r="K65" s="110">
        <v>10</v>
      </c>
      <c r="L65" s="110">
        <v>10</v>
      </c>
    </row>
    <row r="66" spans="1:12" ht="15">
      <c r="A66" s="178"/>
      <c r="B66" s="176"/>
      <c r="C66" s="9" t="s">
        <v>183</v>
      </c>
      <c r="D66" s="108">
        <f t="shared" si="0"/>
        <v>8</v>
      </c>
      <c r="E66" s="106"/>
      <c r="F66" s="110">
        <v>1</v>
      </c>
      <c r="G66" s="110">
        <v>3</v>
      </c>
      <c r="H66" s="110">
        <v>0</v>
      </c>
      <c r="I66" s="110">
        <v>1</v>
      </c>
      <c r="J66" s="110">
        <v>1</v>
      </c>
      <c r="K66" s="110">
        <v>1</v>
      </c>
      <c r="L66" s="110">
        <v>1</v>
      </c>
    </row>
    <row r="67" spans="1:12" ht="15">
      <c r="A67" s="178"/>
      <c r="B67" s="176"/>
      <c r="C67" s="9" t="s">
        <v>184</v>
      </c>
      <c r="D67" s="108">
        <f t="shared" si="0"/>
        <v>13</v>
      </c>
      <c r="E67" s="106"/>
      <c r="F67" s="110">
        <v>2</v>
      </c>
      <c r="G67" s="110">
        <v>6</v>
      </c>
      <c r="H67" s="110">
        <v>0</v>
      </c>
      <c r="I67" s="110">
        <v>0</v>
      </c>
      <c r="J67" s="110">
        <v>0</v>
      </c>
      <c r="K67" s="110">
        <v>5</v>
      </c>
      <c r="L67" s="110">
        <v>0</v>
      </c>
    </row>
    <row r="68" spans="1:12" ht="15">
      <c r="A68" s="178"/>
      <c r="B68" s="176"/>
      <c r="C68" s="9" t="s">
        <v>185</v>
      </c>
      <c r="D68" s="108">
        <f t="shared" si="0"/>
        <v>95</v>
      </c>
      <c r="E68" s="106"/>
      <c r="F68" s="110">
        <v>20</v>
      </c>
      <c r="G68" s="110">
        <v>23</v>
      </c>
      <c r="H68" s="110">
        <v>7</v>
      </c>
      <c r="I68" s="110">
        <v>14</v>
      </c>
      <c r="J68" s="110">
        <v>14</v>
      </c>
      <c r="K68" s="110">
        <v>6</v>
      </c>
      <c r="L68" s="110">
        <v>11</v>
      </c>
    </row>
    <row r="69" spans="1:12" ht="15">
      <c r="A69" s="178"/>
      <c r="B69" s="176"/>
      <c r="C69" s="9" t="s">
        <v>186</v>
      </c>
      <c r="D69" s="108">
        <f t="shared" si="0"/>
        <v>57</v>
      </c>
      <c r="E69" s="106"/>
      <c r="F69" s="110">
        <v>12</v>
      </c>
      <c r="G69" s="110">
        <v>14</v>
      </c>
      <c r="H69" s="110">
        <v>2</v>
      </c>
      <c r="I69" s="110">
        <v>8</v>
      </c>
      <c r="J69" s="110">
        <v>10</v>
      </c>
      <c r="K69" s="110">
        <v>6</v>
      </c>
      <c r="L69" s="110">
        <v>5</v>
      </c>
    </row>
    <row r="70" spans="1:12" ht="15" customHeight="1">
      <c r="A70" s="178"/>
      <c r="B70" s="177" t="s">
        <v>156</v>
      </c>
      <c r="C70" s="9" t="s">
        <v>182</v>
      </c>
      <c r="D70" s="108">
        <f aca="true" t="shared" si="1" ref="D70:D133">SUM(F70:L70)</f>
        <v>5</v>
      </c>
      <c r="E70" s="106"/>
      <c r="F70" s="110">
        <v>1</v>
      </c>
      <c r="G70" s="110">
        <v>1</v>
      </c>
      <c r="H70" s="110">
        <v>0</v>
      </c>
      <c r="I70" s="110">
        <v>2</v>
      </c>
      <c r="J70" s="110">
        <v>0</v>
      </c>
      <c r="K70" s="110">
        <v>0</v>
      </c>
      <c r="L70" s="110">
        <v>1</v>
      </c>
    </row>
    <row r="71" spans="1:12" ht="15">
      <c r="A71" s="178"/>
      <c r="B71" s="177"/>
      <c r="C71" s="9" t="s">
        <v>183</v>
      </c>
      <c r="D71" s="108">
        <f t="shared" si="1"/>
        <v>1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1</v>
      </c>
      <c r="K71" s="110">
        <v>0</v>
      </c>
      <c r="L71" s="110">
        <v>0</v>
      </c>
    </row>
    <row r="72" spans="1:12" ht="15">
      <c r="A72" s="178"/>
      <c r="B72" s="177"/>
      <c r="C72" s="9" t="s">
        <v>184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78"/>
      <c r="B73" s="177"/>
      <c r="C73" s="9" t="s">
        <v>185</v>
      </c>
      <c r="D73" s="108">
        <f t="shared" si="1"/>
        <v>6</v>
      </c>
      <c r="E73" s="106"/>
      <c r="F73" s="110">
        <v>1</v>
      </c>
      <c r="G73" s="110">
        <v>1</v>
      </c>
      <c r="H73" s="110">
        <v>0</v>
      </c>
      <c r="I73" s="110">
        <v>2</v>
      </c>
      <c r="J73" s="110">
        <v>1</v>
      </c>
      <c r="K73" s="110">
        <v>0</v>
      </c>
      <c r="L73" s="110">
        <v>1</v>
      </c>
    </row>
    <row r="74" spans="1:12" ht="15">
      <c r="A74" s="178"/>
      <c r="B74" s="177"/>
      <c r="C74" s="9" t="s">
        <v>186</v>
      </c>
      <c r="D74" s="108">
        <f t="shared" si="1"/>
        <v>3</v>
      </c>
      <c r="E74" s="106"/>
      <c r="F74" s="110">
        <v>1</v>
      </c>
      <c r="G74" s="110">
        <v>0</v>
      </c>
      <c r="H74" s="110">
        <v>0</v>
      </c>
      <c r="I74" s="110">
        <v>1</v>
      </c>
      <c r="J74" s="110">
        <v>1</v>
      </c>
      <c r="K74" s="110">
        <v>0</v>
      </c>
      <c r="L74" s="110">
        <v>0</v>
      </c>
    </row>
    <row r="75" spans="1:12" ht="15">
      <c r="A75" s="178"/>
      <c r="B75" s="177" t="s">
        <v>157</v>
      </c>
      <c r="C75" s="9" t="s">
        <v>182</v>
      </c>
      <c r="D75" s="108">
        <f t="shared" si="1"/>
        <v>17</v>
      </c>
      <c r="E75" s="106"/>
      <c r="F75" s="110">
        <v>6</v>
      </c>
      <c r="G75" s="110">
        <v>6</v>
      </c>
      <c r="H75" s="110">
        <v>2</v>
      </c>
      <c r="I75" s="110">
        <v>2</v>
      </c>
      <c r="J75" s="110">
        <v>0</v>
      </c>
      <c r="K75" s="110">
        <v>0</v>
      </c>
      <c r="L75" s="110">
        <v>1</v>
      </c>
    </row>
    <row r="76" spans="1:12" ht="15">
      <c r="A76" s="178"/>
      <c r="B76" s="177"/>
      <c r="C76" s="9" t="s">
        <v>183</v>
      </c>
      <c r="D76" s="108">
        <f t="shared" si="1"/>
        <v>2</v>
      </c>
      <c r="E76" s="106"/>
      <c r="F76" s="110">
        <v>1</v>
      </c>
      <c r="G76" s="110">
        <v>1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78"/>
      <c r="B77" s="177"/>
      <c r="C77" s="9" t="s">
        <v>184</v>
      </c>
      <c r="D77" s="108">
        <f t="shared" si="1"/>
        <v>2</v>
      </c>
      <c r="E77" s="106"/>
      <c r="F77" s="110">
        <v>0</v>
      </c>
      <c r="G77" s="110">
        <v>2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</row>
    <row r="78" spans="1:12" ht="15">
      <c r="A78" s="178"/>
      <c r="B78" s="177"/>
      <c r="C78" s="9" t="s">
        <v>185</v>
      </c>
      <c r="D78" s="108">
        <f t="shared" si="1"/>
        <v>17</v>
      </c>
      <c r="E78" s="106"/>
      <c r="F78" s="110">
        <v>7</v>
      </c>
      <c r="G78" s="110">
        <v>5</v>
      </c>
      <c r="H78" s="110">
        <v>2</v>
      </c>
      <c r="I78" s="110">
        <v>2</v>
      </c>
      <c r="J78" s="110">
        <v>0</v>
      </c>
      <c r="K78" s="110">
        <v>0</v>
      </c>
      <c r="L78" s="110">
        <v>1</v>
      </c>
    </row>
    <row r="79" spans="1:12" ht="15">
      <c r="A79" s="179"/>
      <c r="B79" s="177"/>
      <c r="C79" s="9" t="s">
        <v>186</v>
      </c>
      <c r="D79" s="108">
        <f t="shared" si="1"/>
        <v>7</v>
      </c>
      <c r="E79" s="106"/>
      <c r="F79" s="110">
        <v>4</v>
      </c>
      <c r="G79" s="110">
        <v>2</v>
      </c>
      <c r="H79" s="110">
        <v>1</v>
      </c>
      <c r="I79" s="110">
        <v>0</v>
      </c>
      <c r="J79" s="110">
        <v>0</v>
      </c>
      <c r="K79" s="110">
        <v>0</v>
      </c>
      <c r="L79" s="110">
        <v>0</v>
      </c>
    </row>
    <row r="80" spans="1:12" ht="15">
      <c r="A80" s="186" t="s">
        <v>161</v>
      </c>
      <c r="B80" s="176" t="s">
        <v>187</v>
      </c>
      <c r="C80" s="9" t="s">
        <v>182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78"/>
      <c r="B81" s="176"/>
      <c r="C81" s="9" t="s">
        <v>183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78"/>
      <c r="B82" s="176"/>
      <c r="C82" s="9" t="s">
        <v>184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78"/>
      <c r="B83" s="176"/>
      <c r="C83" s="9" t="s">
        <v>185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78"/>
      <c r="B84" s="176"/>
      <c r="C84" s="9" t="s">
        <v>186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78"/>
      <c r="B85" s="177" t="s">
        <v>156</v>
      </c>
      <c r="C85" s="9" t="s">
        <v>182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78"/>
      <c r="B86" s="177"/>
      <c r="C86" s="9" t="s">
        <v>183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78"/>
      <c r="B87" s="177"/>
      <c r="C87" s="9" t="s">
        <v>184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78"/>
      <c r="B88" s="177"/>
      <c r="C88" s="9" t="s">
        <v>185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78"/>
      <c r="B89" s="177"/>
      <c r="C89" s="9" t="s">
        <v>186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78"/>
      <c r="B90" s="177" t="s">
        <v>157</v>
      </c>
      <c r="C90" s="9" t="s">
        <v>182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78"/>
      <c r="B91" s="177"/>
      <c r="C91" s="9" t="s">
        <v>183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78"/>
      <c r="B92" s="177"/>
      <c r="C92" s="9" t="s">
        <v>184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78"/>
      <c r="B93" s="177"/>
      <c r="C93" s="9" t="s">
        <v>185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79"/>
      <c r="B94" s="177"/>
      <c r="C94" s="9" t="s">
        <v>186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86" t="s">
        <v>162</v>
      </c>
      <c r="B95" s="176" t="s">
        <v>188</v>
      </c>
      <c r="C95" s="9" t="s">
        <v>182</v>
      </c>
      <c r="D95" s="108">
        <f t="shared" si="1"/>
        <v>35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2</v>
      </c>
      <c r="L95" s="110">
        <v>0</v>
      </c>
    </row>
    <row r="96" spans="1:12" ht="15">
      <c r="A96" s="178"/>
      <c r="B96" s="176"/>
      <c r="C96" s="9" t="s">
        <v>183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78"/>
      <c r="B97" s="176"/>
      <c r="C97" s="9" t="s">
        <v>184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78"/>
      <c r="B98" s="176"/>
      <c r="C98" s="9" t="s">
        <v>185</v>
      </c>
      <c r="D98" s="108">
        <f t="shared" si="1"/>
        <v>35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2</v>
      </c>
      <c r="L98" s="110">
        <v>0</v>
      </c>
    </row>
    <row r="99" spans="1:12" ht="15">
      <c r="A99" s="178"/>
      <c r="B99" s="176"/>
      <c r="C99" s="9" t="s">
        <v>186</v>
      </c>
      <c r="D99" s="108">
        <f t="shared" si="1"/>
        <v>2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2</v>
      </c>
      <c r="L99" s="110">
        <v>0</v>
      </c>
    </row>
    <row r="100" spans="1:12" ht="15">
      <c r="A100" s="178"/>
      <c r="B100" s="176" t="s">
        <v>187</v>
      </c>
      <c r="C100" s="9" t="s">
        <v>182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78"/>
      <c r="B101" s="176"/>
      <c r="C101" s="9" t="s">
        <v>183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78"/>
      <c r="B102" s="176"/>
      <c r="C102" s="9" t="s">
        <v>184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78"/>
      <c r="B103" s="176"/>
      <c r="C103" s="9" t="s">
        <v>185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78"/>
      <c r="B104" s="176"/>
      <c r="C104" s="9" t="s">
        <v>186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78"/>
      <c r="B105" s="177" t="s">
        <v>156</v>
      </c>
      <c r="C105" s="9" t="s">
        <v>182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78"/>
      <c r="B106" s="177"/>
      <c r="C106" s="9" t="s">
        <v>183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78"/>
      <c r="B107" s="177"/>
      <c r="C107" s="9" t="s">
        <v>184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78"/>
      <c r="B108" s="177"/>
      <c r="C108" s="9" t="s">
        <v>185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78"/>
      <c r="B109" s="177"/>
      <c r="C109" s="9" t="s">
        <v>186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78"/>
      <c r="B110" s="177" t="s">
        <v>157</v>
      </c>
      <c r="C110" s="9" t="s">
        <v>182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78"/>
      <c r="B111" s="177"/>
      <c r="C111" s="9" t="s">
        <v>183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78"/>
      <c r="B112" s="177"/>
      <c r="C112" s="9" t="s">
        <v>184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78"/>
      <c r="B113" s="177"/>
      <c r="C113" s="9" t="s">
        <v>185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79"/>
      <c r="B114" s="177"/>
      <c r="C114" s="9" t="s">
        <v>186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86" t="s">
        <v>163</v>
      </c>
      <c r="B115" s="190" t="s">
        <v>188</v>
      </c>
      <c r="C115" s="9" t="s">
        <v>182</v>
      </c>
      <c r="D115" s="108">
        <f t="shared" si="1"/>
        <v>205</v>
      </c>
      <c r="E115" s="106"/>
      <c r="F115" s="110">
        <v>26</v>
      </c>
      <c r="G115" s="110">
        <v>52</v>
      </c>
      <c r="H115" s="110">
        <v>15</v>
      </c>
      <c r="I115" s="110">
        <v>23</v>
      </c>
      <c r="J115" s="110">
        <v>45</v>
      </c>
      <c r="K115" s="110">
        <v>14</v>
      </c>
      <c r="L115" s="110">
        <v>30</v>
      </c>
    </row>
    <row r="116" spans="1:12" ht="15">
      <c r="A116" s="178"/>
      <c r="B116" s="191"/>
      <c r="C116" s="9" t="s">
        <v>183</v>
      </c>
      <c r="D116" s="108">
        <f t="shared" si="1"/>
        <v>49</v>
      </c>
      <c r="E116" s="106"/>
      <c r="F116" s="110">
        <v>22</v>
      </c>
      <c r="G116" s="110">
        <v>5</v>
      </c>
      <c r="H116" s="110">
        <v>0</v>
      </c>
      <c r="I116" s="110">
        <v>1</v>
      </c>
      <c r="J116" s="110">
        <v>13</v>
      </c>
      <c r="K116" s="110">
        <v>0</v>
      </c>
      <c r="L116" s="110">
        <v>8</v>
      </c>
    </row>
    <row r="117" spans="1:12" ht="15">
      <c r="A117" s="178"/>
      <c r="B117" s="191"/>
      <c r="C117" s="9" t="s">
        <v>184</v>
      </c>
      <c r="D117" s="108">
        <f t="shared" si="1"/>
        <v>19</v>
      </c>
      <c r="E117" s="106"/>
      <c r="F117" s="110">
        <v>0</v>
      </c>
      <c r="G117" s="110">
        <v>10</v>
      </c>
      <c r="H117" s="110">
        <v>2</v>
      </c>
      <c r="I117" s="110">
        <v>0</v>
      </c>
      <c r="J117" s="110">
        <v>2</v>
      </c>
      <c r="K117" s="110">
        <v>1</v>
      </c>
      <c r="L117" s="110">
        <v>4</v>
      </c>
    </row>
    <row r="118" spans="1:12" ht="15">
      <c r="A118" s="178"/>
      <c r="B118" s="191"/>
      <c r="C118" s="9" t="s">
        <v>185</v>
      </c>
      <c r="D118" s="108">
        <f t="shared" si="1"/>
        <v>235</v>
      </c>
      <c r="E118" s="106"/>
      <c r="F118" s="110">
        <v>48</v>
      </c>
      <c r="G118" s="110">
        <v>47</v>
      </c>
      <c r="H118" s="110">
        <v>13</v>
      </c>
      <c r="I118" s="110">
        <v>24</v>
      </c>
      <c r="J118" s="110">
        <v>56</v>
      </c>
      <c r="K118" s="110">
        <v>13</v>
      </c>
      <c r="L118" s="110">
        <v>34</v>
      </c>
    </row>
    <row r="119" spans="1:12" ht="15">
      <c r="A119" s="178"/>
      <c r="B119" s="192"/>
      <c r="C119" s="9" t="s">
        <v>186</v>
      </c>
      <c r="D119" s="108">
        <f t="shared" si="1"/>
        <v>300</v>
      </c>
      <c r="E119" s="106"/>
      <c r="F119" s="110">
        <v>54</v>
      </c>
      <c r="G119" s="110">
        <v>80</v>
      </c>
      <c r="H119" s="110">
        <v>29</v>
      </c>
      <c r="I119" s="110">
        <v>25</v>
      </c>
      <c r="J119" s="110">
        <v>59</v>
      </c>
      <c r="K119" s="110">
        <v>14</v>
      </c>
      <c r="L119" s="110">
        <v>39</v>
      </c>
    </row>
    <row r="120" spans="1:12" ht="15">
      <c r="A120" s="178"/>
      <c r="B120" s="176" t="s">
        <v>187</v>
      </c>
      <c r="C120" s="9" t="s">
        <v>182</v>
      </c>
      <c r="D120" s="108">
        <f t="shared" si="1"/>
        <v>199</v>
      </c>
      <c r="E120" s="106"/>
      <c r="F120" s="110">
        <v>25</v>
      </c>
      <c r="G120" s="110">
        <v>52</v>
      </c>
      <c r="H120" s="110">
        <v>15</v>
      </c>
      <c r="I120" s="110">
        <v>23</v>
      </c>
      <c r="J120" s="110">
        <v>36</v>
      </c>
      <c r="K120" s="110">
        <v>14</v>
      </c>
      <c r="L120" s="110">
        <v>34</v>
      </c>
    </row>
    <row r="121" spans="1:12" ht="15">
      <c r="A121" s="178"/>
      <c r="B121" s="176"/>
      <c r="C121" s="9" t="s">
        <v>183</v>
      </c>
      <c r="D121" s="108">
        <f t="shared" si="1"/>
        <v>47</v>
      </c>
      <c r="E121" s="106"/>
      <c r="F121" s="110">
        <v>22</v>
      </c>
      <c r="G121" s="110">
        <v>5</v>
      </c>
      <c r="H121" s="110">
        <v>0</v>
      </c>
      <c r="I121" s="110">
        <v>1</v>
      </c>
      <c r="J121" s="110">
        <v>11</v>
      </c>
      <c r="K121" s="110">
        <v>0</v>
      </c>
      <c r="L121" s="110">
        <v>8</v>
      </c>
    </row>
    <row r="122" spans="1:12" ht="15">
      <c r="A122" s="178"/>
      <c r="B122" s="176"/>
      <c r="C122" s="9" t="s">
        <v>184</v>
      </c>
      <c r="D122" s="108">
        <f t="shared" si="1"/>
        <v>19</v>
      </c>
      <c r="E122" s="106"/>
      <c r="F122" s="110">
        <v>0</v>
      </c>
      <c r="G122" s="110">
        <v>10</v>
      </c>
      <c r="H122" s="110">
        <v>2</v>
      </c>
      <c r="I122" s="110">
        <v>0</v>
      </c>
      <c r="J122" s="110">
        <v>2</v>
      </c>
      <c r="K122" s="110">
        <v>1</v>
      </c>
      <c r="L122" s="110">
        <v>4</v>
      </c>
    </row>
    <row r="123" spans="1:12" ht="15">
      <c r="A123" s="178"/>
      <c r="B123" s="176"/>
      <c r="C123" s="9" t="s">
        <v>185</v>
      </c>
      <c r="D123" s="108">
        <f t="shared" si="1"/>
        <v>227</v>
      </c>
      <c r="E123" s="106"/>
      <c r="F123" s="110">
        <v>47</v>
      </c>
      <c r="G123" s="110">
        <v>47</v>
      </c>
      <c r="H123" s="110">
        <v>13</v>
      </c>
      <c r="I123" s="110">
        <v>24</v>
      </c>
      <c r="J123" s="110">
        <v>45</v>
      </c>
      <c r="K123" s="110">
        <v>13</v>
      </c>
      <c r="L123" s="110">
        <v>38</v>
      </c>
    </row>
    <row r="124" spans="1:12" ht="15">
      <c r="A124" s="178"/>
      <c r="B124" s="176"/>
      <c r="C124" s="9" t="s">
        <v>186</v>
      </c>
      <c r="D124" s="108">
        <f t="shared" si="1"/>
        <v>314</v>
      </c>
      <c r="E124" s="106"/>
      <c r="F124" s="110">
        <v>53</v>
      </c>
      <c r="G124" s="110">
        <v>80</v>
      </c>
      <c r="H124" s="110">
        <v>29</v>
      </c>
      <c r="I124" s="110">
        <v>25</v>
      </c>
      <c r="J124" s="110">
        <v>70</v>
      </c>
      <c r="K124" s="110">
        <v>14</v>
      </c>
      <c r="L124" s="110">
        <v>43</v>
      </c>
    </row>
    <row r="125" spans="1:12" ht="15" customHeight="1">
      <c r="A125" s="178"/>
      <c r="B125" s="177" t="s">
        <v>156</v>
      </c>
      <c r="C125" s="9" t="s">
        <v>182</v>
      </c>
      <c r="D125" s="108">
        <f t="shared" si="1"/>
        <v>25</v>
      </c>
      <c r="E125" s="106"/>
      <c r="F125" s="110">
        <v>4</v>
      </c>
      <c r="G125" s="110">
        <v>5</v>
      </c>
      <c r="H125" s="110">
        <v>2</v>
      </c>
      <c r="I125" s="110">
        <v>2</v>
      </c>
      <c r="J125" s="110">
        <v>5</v>
      </c>
      <c r="K125" s="110">
        <v>4</v>
      </c>
      <c r="L125" s="110">
        <v>3</v>
      </c>
    </row>
    <row r="126" spans="1:12" ht="15">
      <c r="A126" s="178"/>
      <c r="B126" s="177"/>
      <c r="C126" s="9" t="s">
        <v>183</v>
      </c>
      <c r="D126" s="108">
        <f t="shared" si="1"/>
        <v>8</v>
      </c>
      <c r="E126" s="106"/>
      <c r="F126" s="110">
        <v>4</v>
      </c>
      <c r="G126" s="110">
        <v>1</v>
      </c>
      <c r="H126" s="110">
        <v>0</v>
      </c>
      <c r="I126" s="110">
        <v>1</v>
      </c>
      <c r="J126" s="110">
        <v>2</v>
      </c>
      <c r="K126" s="110">
        <v>0</v>
      </c>
      <c r="L126" s="110">
        <v>0</v>
      </c>
    </row>
    <row r="127" spans="1:12" ht="15">
      <c r="A127" s="178"/>
      <c r="B127" s="177"/>
      <c r="C127" s="9" t="s">
        <v>184</v>
      </c>
      <c r="D127" s="108">
        <f t="shared" si="1"/>
        <v>1</v>
      </c>
      <c r="E127" s="106"/>
      <c r="F127" s="110">
        <v>0</v>
      </c>
      <c r="G127" s="110">
        <v>1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78"/>
      <c r="B128" s="177"/>
      <c r="C128" s="9" t="s">
        <v>185</v>
      </c>
      <c r="D128" s="108">
        <f t="shared" si="1"/>
        <v>32</v>
      </c>
      <c r="E128" s="106"/>
      <c r="F128" s="110">
        <v>8</v>
      </c>
      <c r="G128" s="110">
        <v>5</v>
      </c>
      <c r="H128" s="110">
        <v>2</v>
      </c>
      <c r="I128" s="110">
        <v>3</v>
      </c>
      <c r="J128" s="110">
        <v>7</v>
      </c>
      <c r="K128" s="110">
        <v>4</v>
      </c>
      <c r="L128" s="110">
        <v>3</v>
      </c>
    </row>
    <row r="129" spans="1:12" ht="15">
      <c r="A129" s="178"/>
      <c r="B129" s="177"/>
      <c r="C129" s="9" t="s">
        <v>186</v>
      </c>
      <c r="D129" s="108">
        <f t="shared" si="1"/>
        <v>40</v>
      </c>
      <c r="E129" s="106"/>
      <c r="F129" s="110">
        <v>10</v>
      </c>
      <c r="G129" s="110">
        <v>7</v>
      </c>
      <c r="H129" s="110">
        <v>4</v>
      </c>
      <c r="I129" s="110">
        <v>3</v>
      </c>
      <c r="J129" s="110">
        <v>9</v>
      </c>
      <c r="K129" s="110">
        <v>4</v>
      </c>
      <c r="L129" s="110">
        <v>3</v>
      </c>
    </row>
    <row r="130" spans="1:12" ht="15" customHeight="1">
      <c r="A130" s="178"/>
      <c r="B130" s="177" t="s">
        <v>157</v>
      </c>
      <c r="C130" s="9" t="s">
        <v>182</v>
      </c>
      <c r="D130" s="108">
        <f t="shared" si="1"/>
        <v>57</v>
      </c>
      <c r="E130" s="106"/>
      <c r="F130" s="110">
        <v>4</v>
      </c>
      <c r="G130" s="110">
        <v>10</v>
      </c>
      <c r="H130" s="110">
        <v>12</v>
      </c>
      <c r="I130" s="110">
        <v>10</v>
      </c>
      <c r="J130" s="110">
        <v>5</v>
      </c>
      <c r="K130" s="110">
        <v>3</v>
      </c>
      <c r="L130" s="110">
        <v>13</v>
      </c>
    </row>
    <row r="131" spans="1:12" ht="15">
      <c r="A131" s="178"/>
      <c r="B131" s="177"/>
      <c r="C131" s="9" t="s">
        <v>183</v>
      </c>
      <c r="D131" s="108">
        <f t="shared" si="1"/>
        <v>4</v>
      </c>
      <c r="E131" s="106"/>
      <c r="F131" s="110">
        <v>3</v>
      </c>
      <c r="G131" s="110">
        <v>0</v>
      </c>
      <c r="H131" s="110">
        <v>0</v>
      </c>
      <c r="I131" s="110">
        <v>0</v>
      </c>
      <c r="J131" s="110">
        <v>1</v>
      </c>
      <c r="K131" s="110">
        <v>0</v>
      </c>
      <c r="L131" s="110">
        <v>0</v>
      </c>
    </row>
    <row r="132" spans="1:12" ht="15">
      <c r="A132" s="178"/>
      <c r="B132" s="177"/>
      <c r="C132" s="9" t="s">
        <v>184</v>
      </c>
      <c r="D132" s="108">
        <f t="shared" si="1"/>
        <v>6</v>
      </c>
      <c r="E132" s="106"/>
      <c r="F132" s="110">
        <v>0</v>
      </c>
      <c r="G132" s="110">
        <v>0</v>
      </c>
      <c r="H132" s="110">
        <v>2</v>
      </c>
      <c r="I132" s="110">
        <v>0</v>
      </c>
      <c r="J132" s="110">
        <v>1</v>
      </c>
      <c r="K132" s="110">
        <v>1</v>
      </c>
      <c r="L132" s="110">
        <v>2</v>
      </c>
    </row>
    <row r="133" spans="1:12" ht="15">
      <c r="A133" s="178"/>
      <c r="B133" s="177"/>
      <c r="C133" s="9" t="s">
        <v>185</v>
      </c>
      <c r="D133" s="108">
        <f t="shared" si="1"/>
        <v>55</v>
      </c>
      <c r="E133" s="106"/>
      <c r="F133" s="110">
        <v>7</v>
      </c>
      <c r="G133" s="110">
        <v>10</v>
      </c>
      <c r="H133" s="110">
        <v>10</v>
      </c>
      <c r="I133" s="110">
        <v>10</v>
      </c>
      <c r="J133" s="110">
        <v>5</v>
      </c>
      <c r="K133" s="110">
        <v>2</v>
      </c>
      <c r="L133" s="110">
        <v>11</v>
      </c>
    </row>
    <row r="134" spans="1:12" ht="15">
      <c r="A134" s="179"/>
      <c r="B134" s="177"/>
      <c r="C134" s="9" t="s">
        <v>186</v>
      </c>
      <c r="D134" s="108">
        <f aca="true" t="shared" si="2" ref="D134:D197">SUM(F134:L134)</f>
        <v>72</v>
      </c>
      <c r="E134" s="106"/>
      <c r="F134" s="110">
        <v>9</v>
      </c>
      <c r="G134" s="110">
        <v>17</v>
      </c>
      <c r="H134" s="110">
        <v>12</v>
      </c>
      <c r="I134" s="110">
        <v>11</v>
      </c>
      <c r="J134" s="110">
        <v>7</v>
      </c>
      <c r="K134" s="110">
        <v>3</v>
      </c>
      <c r="L134" s="110">
        <v>13</v>
      </c>
    </row>
    <row r="135" spans="1:12" ht="15">
      <c r="A135" s="186" t="s">
        <v>164</v>
      </c>
      <c r="B135" s="176" t="s">
        <v>188</v>
      </c>
      <c r="C135" s="9" t="s">
        <v>182</v>
      </c>
      <c r="D135" s="108">
        <f t="shared" si="2"/>
        <v>326</v>
      </c>
      <c r="E135" s="106"/>
      <c r="F135" s="110">
        <v>63</v>
      </c>
      <c r="G135" s="110">
        <v>13</v>
      </c>
      <c r="H135" s="110">
        <v>24</v>
      </c>
      <c r="I135" s="110">
        <v>44</v>
      </c>
      <c r="J135" s="110">
        <v>57</v>
      </c>
      <c r="K135" s="110">
        <v>69</v>
      </c>
      <c r="L135" s="110">
        <v>56</v>
      </c>
    </row>
    <row r="136" spans="1:12" ht="15">
      <c r="A136" s="178"/>
      <c r="B136" s="176"/>
      <c r="C136" s="9" t="s">
        <v>183</v>
      </c>
      <c r="D136" s="108">
        <f t="shared" si="2"/>
        <v>15</v>
      </c>
      <c r="E136" s="106"/>
      <c r="F136" s="110">
        <v>0</v>
      </c>
      <c r="G136" s="110">
        <v>1</v>
      </c>
      <c r="H136" s="110">
        <v>4</v>
      </c>
      <c r="I136" s="110">
        <v>0</v>
      </c>
      <c r="J136" s="110">
        <v>1</v>
      </c>
      <c r="K136" s="110">
        <v>5</v>
      </c>
      <c r="L136" s="110">
        <v>4</v>
      </c>
    </row>
    <row r="137" spans="1:12" ht="15">
      <c r="A137" s="178"/>
      <c r="B137" s="176"/>
      <c r="C137" s="9" t="s">
        <v>184</v>
      </c>
      <c r="D137" s="108">
        <f t="shared" si="2"/>
        <v>77</v>
      </c>
      <c r="E137" s="106"/>
      <c r="F137" s="110">
        <v>13</v>
      </c>
      <c r="G137" s="110">
        <v>5</v>
      </c>
      <c r="H137" s="110">
        <v>4</v>
      </c>
      <c r="I137" s="110">
        <v>8</v>
      </c>
      <c r="J137" s="110">
        <v>16</v>
      </c>
      <c r="K137" s="110">
        <v>15</v>
      </c>
      <c r="L137" s="110">
        <v>16</v>
      </c>
    </row>
    <row r="138" spans="1:12" ht="15">
      <c r="A138" s="178"/>
      <c r="B138" s="176"/>
      <c r="C138" s="9" t="s">
        <v>185</v>
      </c>
      <c r="D138" s="108">
        <f t="shared" si="2"/>
        <v>264</v>
      </c>
      <c r="E138" s="106"/>
      <c r="F138" s="110">
        <v>50</v>
      </c>
      <c r="G138" s="110">
        <v>9</v>
      </c>
      <c r="H138" s="110">
        <v>24</v>
      </c>
      <c r="I138" s="110">
        <v>36</v>
      </c>
      <c r="J138" s="110">
        <v>42</v>
      </c>
      <c r="K138" s="110">
        <v>59</v>
      </c>
      <c r="L138" s="110">
        <v>44</v>
      </c>
    </row>
    <row r="139" spans="1:12" ht="15">
      <c r="A139" s="178"/>
      <c r="B139" s="176"/>
      <c r="C139" s="9" t="s">
        <v>186</v>
      </c>
      <c r="D139" s="108">
        <f t="shared" si="2"/>
        <v>517</v>
      </c>
      <c r="E139" s="106"/>
      <c r="F139" s="110">
        <v>99</v>
      </c>
      <c r="G139" s="110">
        <v>24</v>
      </c>
      <c r="H139" s="110">
        <v>28</v>
      </c>
      <c r="I139" s="110">
        <v>67</v>
      </c>
      <c r="J139" s="110">
        <v>70</v>
      </c>
      <c r="K139" s="110">
        <v>130</v>
      </c>
      <c r="L139" s="110">
        <v>99</v>
      </c>
    </row>
    <row r="140" spans="1:12" ht="15">
      <c r="A140" s="178"/>
      <c r="B140" s="176" t="s">
        <v>187</v>
      </c>
      <c r="C140" s="9" t="s">
        <v>182</v>
      </c>
      <c r="D140" s="108">
        <f t="shared" si="2"/>
        <v>325</v>
      </c>
      <c r="E140" s="106"/>
      <c r="F140" s="110">
        <v>63</v>
      </c>
      <c r="G140" s="110">
        <v>13</v>
      </c>
      <c r="H140" s="110">
        <v>23</v>
      </c>
      <c r="I140" s="110">
        <v>44</v>
      </c>
      <c r="J140" s="110">
        <v>57</v>
      </c>
      <c r="K140" s="110">
        <v>69</v>
      </c>
      <c r="L140" s="110">
        <v>56</v>
      </c>
    </row>
    <row r="141" spans="1:12" ht="15">
      <c r="A141" s="178"/>
      <c r="B141" s="176"/>
      <c r="C141" s="9" t="s">
        <v>183</v>
      </c>
      <c r="D141" s="108">
        <f t="shared" si="2"/>
        <v>13</v>
      </c>
      <c r="E141" s="106"/>
      <c r="F141" s="110">
        <v>0</v>
      </c>
      <c r="G141" s="110">
        <v>0</v>
      </c>
      <c r="H141" s="110">
        <v>4</v>
      </c>
      <c r="I141" s="110">
        <v>0</v>
      </c>
      <c r="J141" s="110">
        <v>0</v>
      </c>
      <c r="K141" s="110">
        <v>5</v>
      </c>
      <c r="L141" s="110">
        <v>4</v>
      </c>
    </row>
    <row r="142" spans="1:12" ht="15">
      <c r="A142" s="178"/>
      <c r="B142" s="176"/>
      <c r="C142" s="9" t="s">
        <v>184</v>
      </c>
      <c r="D142" s="108">
        <f t="shared" si="2"/>
        <v>77</v>
      </c>
      <c r="E142" s="106"/>
      <c r="F142" s="110">
        <v>13</v>
      </c>
      <c r="G142" s="110">
        <v>4</v>
      </c>
      <c r="H142" s="110">
        <v>4</v>
      </c>
      <c r="I142" s="110">
        <v>8</v>
      </c>
      <c r="J142" s="110">
        <v>17</v>
      </c>
      <c r="K142" s="110">
        <v>15</v>
      </c>
      <c r="L142" s="110">
        <v>16</v>
      </c>
    </row>
    <row r="143" spans="1:12" ht="15">
      <c r="A143" s="178"/>
      <c r="B143" s="176"/>
      <c r="C143" s="9" t="s">
        <v>185</v>
      </c>
      <c r="D143" s="108">
        <f t="shared" si="2"/>
        <v>261</v>
      </c>
      <c r="E143" s="106"/>
      <c r="F143" s="110">
        <v>50</v>
      </c>
      <c r="G143" s="110">
        <v>9</v>
      </c>
      <c r="H143" s="110">
        <v>23</v>
      </c>
      <c r="I143" s="110">
        <v>36</v>
      </c>
      <c r="J143" s="110">
        <v>40</v>
      </c>
      <c r="K143" s="110">
        <v>59</v>
      </c>
      <c r="L143" s="110">
        <v>44</v>
      </c>
    </row>
    <row r="144" spans="1:12" ht="15">
      <c r="A144" s="178"/>
      <c r="B144" s="176"/>
      <c r="C144" s="9" t="s">
        <v>186</v>
      </c>
      <c r="D144" s="108">
        <f t="shared" si="2"/>
        <v>516</v>
      </c>
      <c r="E144" s="106"/>
      <c r="F144" s="110">
        <v>99</v>
      </c>
      <c r="G144" s="110">
        <v>23</v>
      </c>
      <c r="H144" s="110">
        <v>27</v>
      </c>
      <c r="I144" s="110">
        <v>67</v>
      </c>
      <c r="J144" s="110">
        <v>69</v>
      </c>
      <c r="K144" s="110">
        <v>130</v>
      </c>
      <c r="L144" s="110">
        <v>101</v>
      </c>
    </row>
    <row r="145" spans="1:12" ht="15" customHeight="1">
      <c r="A145" s="178"/>
      <c r="B145" s="177" t="s">
        <v>156</v>
      </c>
      <c r="C145" s="9" t="s">
        <v>182</v>
      </c>
      <c r="D145" s="108">
        <f t="shared" si="2"/>
        <v>44</v>
      </c>
      <c r="E145" s="106"/>
      <c r="F145" s="110">
        <v>8</v>
      </c>
      <c r="G145" s="110">
        <v>1</v>
      </c>
      <c r="H145" s="110">
        <v>5</v>
      </c>
      <c r="I145" s="110">
        <v>9</v>
      </c>
      <c r="J145" s="110">
        <v>8</v>
      </c>
      <c r="K145" s="110">
        <v>12</v>
      </c>
      <c r="L145" s="110">
        <v>1</v>
      </c>
    </row>
    <row r="146" spans="1:12" ht="15">
      <c r="A146" s="178"/>
      <c r="B146" s="177"/>
      <c r="C146" s="9" t="s">
        <v>183</v>
      </c>
      <c r="D146" s="108">
        <f t="shared" si="2"/>
        <v>4</v>
      </c>
      <c r="E146" s="106"/>
      <c r="F146" s="110">
        <v>0</v>
      </c>
      <c r="G146" s="110">
        <v>0</v>
      </c>
      <c r="H146" s="110">
        <v>2</v>
      </c>
      <c r="I146" s="110">
        <v>0</v>
      </c>
      <c r="J146" s="110">
        <v>0</v>
      </c>
      <c r="K146" s="110">
        <v>1</v>
      </c>
      <c r="L146" s="110">
        <v>1</v>
      </c>
    </row>
    <row r="147" spans="1:12" ht="15">
      <c r="A147" s="178"/>
      <c r="B147" s="177"/>
      <c r="C147" s="9" t="s">
        <v>184</v>
      </c>
      <c r="D147" s="108">
        <f t="shared" si="2"/>
        <v>11</v>
      </c>
      <c r="E147" s="106"/>
      <c r="F147" s="110">
        <v>2</v>
      </c>
      <c r="G147" s="110">
        <v>0</v>
      </c>
      <c r="H147" s="110">
        <v>2</v>
      </c>
      <c r="I147" s="110">
        <v>1</v>
      </c>
      <c r="J147" s="110">
        <v>2</v>
      </c>
      <c r="K147" s="110">
        <v>4</v>
      </c>
      <c r="L147" s="110">
        <v>0</v>
      </c>
    </row>
    <row r="148" spans="1:12" ht="15">
      <c r="A148" s="178"/>
      <c r="B148" s="177"/>
      <c r="C148" s="9" t="s">
        <v>185</v>
      </c>
      <c r="D148" s="108">
        <f t="shared" si="2"/>
        <v>37</v>
      </c>
      <c r="E148" s="106"/>
      <c r="F148" s="110">
        <v>6</v>
      </c>
      <c r="G148" s="110">
        <v>1</v>
      </c>
      <c r="H148" s="110">
        <v>5</v>
      </c>
      <c r="I148" s="110">
        <v>8</v>
      </c>
      <c r="J148" s="110">
        <v>6</v>
      </c>
      <c r="K148" s="110">
        <v>9</v>
      </c>
      <c r="L148" s="110">
        <v>2</v>
      </c>
    </row>
    <row r="149" spans="1:12" ht="15">
      <c r="A149" s="178"/>
      <c r="B149" s="177"/>
      <c r="C149" s="9" t="s">
        <v>186</v>
      </c>
      <c r="D149" s="108">
        <f t="shared" si="2"/>
        <v>77</v>
      </c>
      <c r="E149" s="106"/>
      <c r="F149" s="110">
        <v>13</v>
      </c>
      <c r="G149" s="110">
        <v>2</v>
      </c>
      <c r="H149" s="110">
        <v>7</v>
      </c>
      <c r="I149" s="110">
        <v>18</v>
      </c>
      <c r="J149" s="110">
        <v>9</v>
      </c>
      <c r="K149" s="110">
        <v>23</v>
      </c>
      <c r="L149" s="110">
        <v>5</v>
      </c>
    </row>
    <row r="150" spans="1:12" ht="15" customHeight="1">
      <c r="A150" s="178"/>
      <c r="B150" s="177" t="s">
        <v>157</v>
      </c>
      <c r="C150" s="9" t="s">
        <v>182</v>
      </c>
      <c r="D150" s="108">
        <f t="shared" si="2"/>
        <v>70</v>
      </c>
      <c r="E150" s="106"/>
      <c r="F150" s="110">
        <v>13</v>
      </c>
      <c r="G150" s="110">
        <v>7</v>
      </c>
      <c r="H150" s="110">
        <v>2</v>
      </c>
      <c r="I150" s="110">
        <v>6</v>
      </c>
      <c r="J150" s="110">
        <v>12</v>
      </c>
      <c r="K150" s="110">
        <v>13</v>
      </c>
      <c r="L150" s="110">
        <v>17</v>
      </c>
    </row>
    <row r="151" spans="1:12" ht="15">
      <c r="A151" s="178"/>
      <c r="B151" s="177"/>
      <c r="C151" s="9" t="s">
        <v>183</v>
      </c>
      <c r="D151" s="108">
        <f t="shared" si="2"/>
        <v>0</v>
      </c>
      <c r="E151" s="106"/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</row>
    <row r="152" spans="1:12" ht="15">
      <c r="A152" s="178"/>
      <c r="B152" s="177"/>
      <c r="C152" s="9" t="s">
        <v>184</v>
      </c>
      <c r="D152" s="108">
        <f t="shared" si="2"/>
        <v>17</v>
      </c>
      <c r="E152" s="106"/>
      <c r="F152" s="110">
        <v>5</v>
      </c>
      <c r="G152" s="110">
        <v>1</v>
      </c>
      <c r="H152" s="110">
        <v>0</v>
      </c>
      <c r="I152" s="110">
        <v>2</v>
      </c>
      <c r="J152" s="110">
        <v>2</v>
      </c>
      <c r="K152" s="110">
        <v>3</v>
      </c>
      <c r="L152" s="110">
        <v>4</v>
      </c>
    </row>
    <row r="153" spans="1:12" ht="15">
      <c r="A153" s="178"/>
      <c r="B153" s="177"/>
      <c r="C153" s="9" t="s">
        <v>185</v>
      </c>
      <c r="D153" s="108">
        <f t="shared" si="2"/>
        <v>53</v>
      </c>
      <c r="E153" s="106"/>
      <c r="F153" s="110">
        <v>8</v>
      </c>
      <c r="G153" s="110">
        <v>6</v>
      </c>
      <c r="H153" s="110">
        <v>2</v>
      </c>
      <c r="I153" s="110">
        <v>4</v>
      </c>
      <c r="J153" s="110">
        <v>10</v>
      </c>
      <c r="K153" s="110">
        <v>10</v>
      </c>
      <c r="L153" s="110">
        <v>13</v>
      </c>
    </row>
    <row r="154" spans="1:12" ht="15">
      <c r="A154" s="179"/>
      <c r="B154" s="177"/>
      <c r="C154" s="9" t="s">
        <v>186</v>
      </c>
      <c r="D154" s="108">
        <f t="shared" si="2"/>
        <v>105</v>
      </c>
      <c r="E154" s="106"/>
      <c r="F154" s="110">
        <v>19</v>
      </c>
      <c r="G154" s="110">
        <v>8</v>
      </c>
      <c r="H154" s="110">
        <v>2</v>
      </c>
      <c r="I154" s="110">
        <v>8</v>
      </c>
      <c r="J154" s="110">
        <v>13</v>
      </c>
      <c r="K154" s="110">
        <v>29</v>
      </c>
      <c r="L154" s="110">
        <v>26</v>
      </c>
    </row>
    <row r="155" spans="1:12" ht="15" customHeight="1">
      <c r="A155" s="186" t="s">
        <v>165</v>
      </c>
      <c r="B155" s="176" t="s">
        <v>188</v>
      </c>
      <c r="C155" s="9" t="s">
        <v>182</v>
      </c>
      <c r="D155" s="108">
        <f t="shared" si="2"/>
        <v>582</v>
      </c>
      <c r="E155" s="106"/>
      <c r="F155" s="110">
        <v>113</v>
      </c>
      <c r="G155" s="110">
        <v>94</v>
      </c>
      <c r="H155" s="110">
        <v>89</v>
      </c>
      <c r="I155" s="110">
        <v>87</v>
      </c>
      <c r="J155" s="110">
        <v>86</v>
      </c>
      <c r="K155" s="110">
        <v>33</v>
      </c>
      <c r="L155" s="110">
        <v>80</v>
      </c>
    </row>
    <row r="156" spans="1:12" ht="15">
      <c r="A156" s="178"/>
      <c r="B156" s="176"/>
      <c r="C156" s="9" t="s">
        <v>183</v>
      </c>
      <c r="D156" s="108">
        <f t="shared" si="2"/>
        <v>52</v>
      </c>
      <c r="E156" s="106"/>
      <c r="F156" s="110">
        <v>6</v>
      </c>
      <c r="G156" s="110">
        <v>20</v>
      </c>
      <c r="H156" s="110">
        <v>2</v>
      </c>
      <c r="I156" s="110">
        <v>5</v>
      </c>
      <c r="J156" s="110">
        <v>6</v>
      </c>
      <c r="K156" s="110">
        <v>11</v>
      </c>
      <c r="L156" s="110">
        <v>2</v>
      </c>
    </row>
    <row r="157" spans="1:12" ht="15">
      <c r="A157" s="178"/>
      <c r="B157" s="176"/>
      <c r="C157" s="9" t="s">
        <v>184</v>
      </c>
      <c r="D157" s="108">
        <f t="shared" si="2"/>
        <v>20</v>
      </c>
      <c r="E157" s="106"/>
      <c r="F157" s="110">
        <v>4</v>
      </c>
      <c r="G157" s="110">
        <v>5</v>
      </c>
      <c r="H157" s="110">
        <v>1</v>
      </c>
      <c r="I157" s="110">
        <v>3</v>
      </c>
      <c r="J157" s="110">
        <v>2</v>
      </c>
      <c r="K157" s="110">
        <v>2</v>
      </c>
      <c r="L157" s="110">
        <v>3</v>
      </c>
    </row>
    <row r="158" spans="1:12" ht="15">
      <c r="A158" s="178"/>
      <c r="B158" s="176"/>
      <c r="C158" s="9" t="s">
        <v>185</v>
      </c>
      <c r="D158" s="108">
        <f t="shared" si="2"/>
        <v>614</v>
      </c>
      <c r="E158" s="106"/>
      <c r="F158" s="110">
        <v>115</v>
      </c>
      <c r="G158" s="110">
        <v>109</v>
      </c>
      <c r="H158" s="110">
        <v>90</v>
      </c>
      <c r="I158" s="110">
        <v>89</v>
      </c>
      <c r="J158" s="110">
        <v>90</v>
      </c>
      <c r="K158" s="110">
        <v>42</v>
      </c>
      <c r="L158" s="110">
        <v>79</v>
      </c>
    </row>
    <row r="159" spans="1:12" ht="15">
      <c r="A159" s="178"/>
      <c r="B159" s="176"/>
      <c r="C159" s="9" t="s">
        <v>186</v>
      </c>
      <c r="D159" s="108">
        <f t="shared" si="2"/>
        <v>616</v>
      </c>
      <c r="E159" s="106"/>
      <c r="F159" s="110">
        <v>126</v>
      </c>
      <c r="G159" s="110">
        <v>108</v>
      </c>
      <c r="H159" s="110">
        <v>81</v>
      </c>
      <c r="I159" s="110">
        <v>83</v>
      </c>
      <c r="J159" s="110">
        <v>99</v>
      </c>
      <c r="K159" s="110">
        <v>41</v>
      </c>
      <c r="L159" s="110">
        <v>78</v>
      </c>
    </row>
    <row r="160" spans="1:12" ht="15">
      <c r="A160" s="178"/>
      <c r="B160" s="176" t="s">
        <v>187</v>
      </c>
      <c r="C160" s="9" t="s">
        <v>182</v>
      </c>
      <c r="D160" s="108">
        <f t="shared" si="2"/>
        <v>543</v>
      </c>
      <c r="E160" s="106"/>
      <c r="F160" s="110">
        <v>111</v>
      </c>
      <c r="G160" s="110">
        <v>91</v>
      </c>
      <c r="H160" s="110">
        <v>89</v>
      </c>
      <c r="I160" s="110">
        <v>87</v>
      </c>
      <c r="J160" s="110">
        <v>85</v>
      </c>
      <c r="K160" s="110">
        <v>5</v>
      </c>
      <c r="L160" s="110">
        <v>75</v>
      </c>
    </row>
    <row r="161" spans="1:12" ht="15">
      <c r="A161" s="178"/>
      <c r="B161" s="176"/>
      <c r="C161" s="9" t="s">
        <v>183</v>
      </c>
      <c r="D161" s="108">
        <f t="shared" si="2"/>
        <v>49</v>
      </c>
      <c r="E161" s="106"/>
      <c r="F161" s="110">
        <v>6</v>
      </c>
      <c r="G161" s="110">
        <v>20</v>
      </c>
      <c r="H161" s="110">
        <v>2</v>
      </c>
      <c r="I161" s="110">
        <v>5</v>
      </c>
      <c r="J161" s="110">
        <v>6</v>
      </c>
      <c r="K161" s="110">
        <v>4</v>
      </c>
      <c r="L161" s="110">
        <v>6</v>
      </c>
    </row>
    <row r="162" spans="1:12" ht="15">
      <c r="A162" s="178"/>
      <c r="B162" s="176"/>
      <c r="C162" s="9" t="s">
        <v>184</v>
      </c>
      <c r="D162" s="108">
        <f t="shared" si="2"/>
        <v>18</v>
      </c>
      <c r="E162" s="106"/>
      <c r="F162" s="110">
        <v>3</v>
      </c>
      <c r="G162" s="110">
        <v>5</v>
      </c>
      <c r="H162" s="110">
        <v>1</v>
      </c>
      <c r="I162" s="110">
        <v>3</v>
      </c>
      <c r="J162" s="110">
        <v>2</v>
      </c>
      <c r="K162" s="110">
        <v>1</v>
      </c>
      <c r="L162" s="110">
        <v>3</v>
      </c>
    </row>
    <row r="163" spans="1:12" ht="15">
      <c r="A163" s="178"/>
      <c r="B163" s="176"/>
      <c r="C163" s="9" t="s">
        <v>185</v>
      </c>
      <c r="D163" s="108">
        <f t="shared" si="2"/>
        <v>574</v>
      </c>
      <c r="E163" s="106"/>
      <c r="F163" s="110">
        <v>114</v>
      </c>
      <c r="G163" s="110">
        <v>106</v>
      </c>
      <c r="H163" s="110">
        <v>90</v>
      </c>
      <c r="I163" s="110">
        <v>89</v>
      </c>
      <c r="J163" s="110">
        <v>89</v>
      </c>
      <c r="K163" s="110">
        <v>8</v>
      </c>
      <c r="L163" s="110">
        <v>78</v>
      </c>
    </row>
    <row r="164" spans="1:12" ht="15">
      <c r="A164" s="178"/>
      <c r="B164" s="176"/>
      <c r="C164" s="9" t="s">
        <v>186</v>
      </c>
      <c r="D164" s="108">
        <f t="shared" si="2"/>
        <v>586</v>
      </c>
      <c r="E164" s="106"/>
      <c r="F164" s="110">
        <v>126</v>
      </c>
      <c r="G164" s="110">
        <v>104</v>
      </c>
      <c r="H164" s="110">
        <v>81</v>
      </c>
      <c r="I164" s="110">
        <v>83</v>
      </c>
      <c r="J164" s="110">
        <v>98</v>
      </c>
      <c r="K164" s="110">
        <v>15</v>
      </c>
      <c r="L164" s="110">
        <v>79</v>
      </c>
    </row>
    <row r="165" spans="1:12" ht="15" customHeight="1">
      <c r="A165" s="178"/>
      <c r="B165" s="177" t="s">
        <v>156</v>
      </c>
      <c r="C165" s="9" t="s">
        <v>182</v>
      </c>
      <c r="D165" s="108">
        <f t="shared" si="2"/>
        <v>40</v>
      </c>
      <c r="E165" s="106"/>
      <c r="F165" s="110">
        <v>9</v>
      </c>
      <c r="G165" s="110">
        <v>4</v>
      </c>
      <c r="H165" s="110">
        <v>9</v>
      </c>
      <c r="I165" s="110">
        <v>7</v>
      </c>
      <c r="J165" s="110">
        <v>7</v>
      </c>
      <c r="K165" s="110">
        <v>0</v>
      </c>
      <c r="L165" s="110">
        <v>4</v>
      </c>
    </row>
    <row r="166" spans="1:12" ht="15">
      <c r="A166" s="178"/>
      <c r="B166" s="177"/>
      <c r="C166" s="9" t="s">
        <v>183</v>
      </c>
      <c r="D166" s="108">
        <f t="shared" si="2"/>
        <v>4</v>
      </c>
      <c r="E166" s="106"/>
      <c r="F166" s="110">
        <v>0</v>
      </c>
      <c r="G166" s="110">
        <v>3</v>
      </c>
      <c r="H166" s="110">
        <v>0</v>
      </c>
      <c r="I166" s="110">
        <v>0</v>
      </c>
      <c r="J166" s="110">
        <v>0</v>
      </c>
      <c r="K166" s="110">
        <v>0</v>
      </c>
      <c r="L166" s="110">
        <v>1</v>
      </c>
    </row>
    <row r="167" spans="1:12" ht="15">
      <c r="A167" s="178"/>
      <c r="B167" s="177"/>
      <c r="C167" s="9" t="s">
        <v>184</v>
      </c>
      <c r="D167" s="108">
        <f t="shared" si="2"/>
        <v>1</v>
      </c>
      <c r="E167" s="106"/>
      <c r="F167" s="110">
        <v>0</v>
      </c>
      <c r="G167" s="110">
        <v>0</v>
      </c>
      <c r="H167" s="110">
        <v>1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78"/>
      <c r="B168" s="177"/>
      <c r="C168" s="9" t="s">
        <v>185</v>
      </c>
      <c r="D168" s="108">
        <f t="shared" si="2"/>
        <v>43</v>
      </c>
      <c r="E168" s="106"/>
      <c r="F168" s="110">
        <v>9</v>
      </c>
      <c r="G168" s="110">
        <v>7</v>
      </c>
      <c r="H168" s="110">
        <v>8</v>
      </c>
      <c r="I168" s="110">
        <v>7</v>
      </c>
      <c r="J168" s="110">
        <v>7</v>
      </c>
      <c r="K168" s="110">
        <v>0</v>
      </c>
      <c r="L168" s="110">
        <v>5</v>
      </c>
    </row>
    <row r="169" spans="1:12" ht="15">
      <c r="A169" s="178"/>
      <c r="B169" s="177"/>
      <c r="C169" s="9" t="s">
        <v>186</v>
      </c>
      <c r="D169" s="108">
        <f t="shared" si="2"/>
        <v>40</v>
      </c>
      <c r="E169" s="106"/>
      <c r="F169" s="110">
        <v>9</v>
      </c>
      <c r="G169" s="110">
        <v>7</v>
      </c>
      <c r="H169" s="110">
        <v>8</v>
      </c>
      <c r="I169" s="110">
        <v>5</v>
      </c>
      <c r="J169" s="110">
        <v>7</v>
      </c>
      <c r="K169" s="110">
        <v>0</v>
      </c>
      <c r="L169" s="110">
        <v>4</v>
      </c>
    </row>
    <row r="170" spans="1:12" ht="15" customHeight="1">
      <c r="A170" s="178"/>
      <c r="B170" s="177" t="s">
        <v>157</v>
      </c>
      <c r="C170" s="9" t="s">
        <v>182</v>
      </c>
      <c r="D170" s="108">
        <f t="shared" si="2"/>
        <v>35</v>
      </c>
      <c r="E170" s="106"/>
      <c r="F170" s="110">
        <v>11</v>
      </c>
      <c r="G170" s="110">
        <v>3</v>
      </c>
      <c r="H170" s="110">
        <v>3</v>
      </c>
      <c r="I170" s="110">
        <v>6</v>
      </c>
      <c r="J170" s="110">
        <v>7</v>
      </c>
      <c r="K170" s="110">
        <v>0</v>
      </c>
      <c r="L170" s="110">
        <v>5</v>
      </c>
    </row>
    <row r="171" spans="1:12" ht="15">
      <c r="A171" s="178"/>
      <c r="B171" s="177"/>
      <c r="C171" s="9" t="s">
        <v>183</v>
      </c>
      <c r="D171" s="108">
        <f t="shared" si="2"/>
        <v>5</v>
      </c>
      <c r="E171" s="106"/>
      <c r="F171" s="110">
        <v>0</v>
      </c>
      <c r="G171" s="110">
        <v>2</v>
      </c>
      <c r="H171" s="110">
        <v>0</v>
      </c>
      <c r="I171" s="110">
        <v>1</v>
      </c>
      <c r="J171" s="110">
        <v>2</v>
      </c>
      <c r="K171" s="110">
        <v>0</v>
      </c>
      <c r="L171" s="110">
        <v>0</v>
      </c>
    </row>
    <row r="172" spans="1:12" ht="15">
      <c r="A172" s="178"/>
      <c r="B172" s="177"/>
      <c r="C172" s="9" t="s">
        <v>184</v>
      </c>
      <c r="D172" s="108">
        <f t="shared" si="2"/>
        <v>1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1</v>
      </c>
      <c r="K172" s="110">
        <v>0</v>
      </c>
      <c r="L172" s="110">
        <v>0</v>
      </c>
    </row>
    <row r="173" spans="1:12" ht="15">
      <c r="A173" s="178"/>
      <c r="B173" s="177"/>
      <c r="C173" s="9" t="s">
        <v>185</v>
      </c>
      <c r="D173" s="108">
        <f t="shared" si="2"/>
        <v>39</v>
      </c>
      <c r="E173" s="106"/>
      <c r="F173" s="110">
        <v>11</v>
      </c>
      <c r="G173" s="110">
        <v>5</v>
      </c>
      <c r="H173" s="110">
        <v>3</v>
      </c>
      <c r="I173" s="110">
        <v>7</v>
      </c>
      <c r="J173" s="110">
        <v>8</v>
      </c>
      <c r="K173" s="110">
        <v>0</v>
      </c>
      <c r="L173" s="110">
        <v>5</v>
      </c>
    </row>
    <row r="174" spans="1:12" ht="15">
      <c r="A174" s="179"/>
      <c r="B174" s="177"/>
      <c r="C174" s="9" t="s">
        <v>186</v>
      </c>
      <c r="D174" s="108">
        <f t="shared" si="2"/>
        <v>39</v>
      </c>
      <c r="E174" s="106"/>
      <c r="F174" s="110">
        <v>12</v>
      </c>
      <c r="G174" s="110">
        <v>5</v>
      </c>
      <c r="H174" s="110">
        <v>3</v>
      </c>
      <c r="I174" s="110">
        <v>7</v>
      </c>
      <c r="J174" s="110">
        <v>9</v>
      </c>
      <c r="K174" s="110">
        <v>0</v>
      </c>
      <c r="L174" s="110">
        <v>3</v>
      </c>
    </row>
    <row r="175" spans="1:12" ht="15" customHeight="1">
      <c r="A175" s="186" t="s">
        <v>189</v>
      </c>
      <c r="B175" s="176" t="s">
        <v>188</v>
      </c>
      <c r="C175" s="9" t="s">
        <v>182</v>
      </c>
      <c r="D175" s="108">
        <f t="shared" si="2"/>
        <v>791</v>
      </c>
      <c r="E175" s="106"/>
      <c r="F175" s="110">
        <v>136</v>
      </c>
      <c r="G175" s="110">
        <v>92</v>
      </c>
      <c r="H175" s="110">
        <v>89</v>
      </c>
      <c r="I175" s="110">
        <v>95</v>
      </c>
      <c r="J175" s="110">
        <v>147</v>
      </c>
      <c r="K175" s="110">
        <v>108</v>
      </c>
      <c r="L175" s="110">
        <v>124</v>
      </c>
    </row>
    <row r="176" spans="1:12" ht="15">
      <c r="A176" s="178"/>
      <c r="B176" s="176"/>
      <c r="C176" s="9" t="s">
        <v>183</v>
      </c>
      <c r="D176" s="108">
        <f t="shared" si="2"/>
        <v>44</v>
      </c>
      <c r="E176" s="106"/>
      <c r="F176" s="110">
        <v>9</v>
      </c>
      <c r="G176" s="110">
        <v>3</v>
      </c>
      <c r="H176" s="110">
        <v>1</v>
      </c>
      <c r="I176" s="110">
        <v>6</v>
      </c>
      <c r="J176" s="110">
        <v>11</v>
      </c>
      <c r="K176" s="110">
        <v>2</v>
      </c>
      <c r="L176" s="110">
        <v>12</v>
      </c>
    </row>
    <row r="177" spans="1:12" ht="15">
      <c r="A177" s="178"/>
      <c r="B177" s="176"/>
      <c r="C177" s="9" t="s">
        <v>184</v>
      </c>
      <c r="D177" s="108">
        <f t="shared" si="2"/>
        <v>57</v>
      </c>
      <c r="E177" s="106"/>
      <c r="F177" s="110">
        <v>12</v>
      </c>
      <c r="G177" s="110">
        <v>5</v>
      </c>
      <c r="H177" s="110">
        <v>4</v>
      </c>
      <c r="I177" s="110">
        <v>6</v>
      </c>
      <c r="J177" s="110">
        <v>14</v>
      </c>
      <c r="K177" s="110">
        <v>7</v>
      </c>
      <c r="L177" s="110">
        <v>9</v>
      </c>
    </row>
    <row r="178" spans="1:12" ht="15">
      <c r="A178" s="178"/>
      <c r="B178" s="176"/>
      <c r="C178" s="9" t="s">
        <v>185</v>
      </c>
      <c r="D178" s="108">
        <f t="shared" si="2"/>
        <v>778</v>
      </c>
      <c r="E178" s="106"/>
      <c r="F178" s="110">
        <v>133</v>
      </c>
      <c r="G178" s="110">
        <v>90</v>
      </c>
      <c r="H178" s="110">
        <v>86</v>
      </c>
      <c r="I178" s="110">
        <v>95</v>
      </c>
      <c r="J178" s="110">
        <v>144</v>
      </c>
      <c r="K178" s="110">
        <v>103</v>
      </c>
      <c r="L178" s="110">
        <v>127</v>
      </c>
    </row>
    <row r="179" spans="1:12" ht="15">
      <c r="A179" s="178"/>
      <c r="B179" s="176"/>
      <c r="C179" s="9" t="s">
        <v>186</v>
      </c>
      <c r="D179" s="108">
        <f t="shared" si="2"/>
        <v>660</v>
      </c>
      <c r="E179" s="106"/>
      <c r="F179" s="110">
        <v>117</v>
      </c>
      <c r="G179" s="110">
        <v>76</v>
      </c>
      <c r="H179" s="110">
        <v>75</v>
      </c>
      <c r="I179" s="110">
        <v>84</v>
      </c>
      <c r="J179" s="110">
        <v>120</v>
      </c>
      <c r="K179" s="110">
        <v>89</v>
      </c>
      <c r="L179" s="110">
        <v>99</v>
      </c>
    </row>
    <row r="180" spans="1:12" ht="15">
      <c r="A180" s="178"/>
      <c r="B180" s="176" t="s">
        <v>187</v>
      </c>
      <c r="C180" s="9" t="s">
        <v>182</v>
      </c>
      <c r="D180" s="108">
        <f t="shared" si="2"/>
        <v>785</v>
      </c>
      <c r="E180" s="106"/>
      <c r="F180" s="110">
        <v>134</v>
      </c>
      <c r="G180" s="110">
        <v>89</v>
      </c>
      <c r="H180" s="110">
        <v>89</v>
      </c>
      <c r="I180" s="110">
        <v>95</v>
      </c>
      <c r="J180" s="110">
        <v>147</v>
      </c>
      <c r="K180" s="110">
        <v>107</v>
      </c>
      <c r="L180" s="110">
        <v>124</v>
      </c>
    </row>
    <row r="181" spans="1:12" ht="15">
      <c r="A181" s="178"/>
      <c r="B181" s="176"/>
      <c r="C181" s="9" t="s">
        <v>183</v>
      </c>
      <c r="D181" s="108">
        <f t="shared" si="2"/>
        <v>43</v>
      </c>
      <c r="E181" s="106"/>
      <c r="F181" s="110">
        <v>8</v>
      </c>
      <c r="G181" s="110">
        <v>3</v>
      </c>
      <c r="H181" s="110">
        <v>1</v>
      </c>
      <c r="I181" s="110">
        <v>6</v>
      </c>
      <c r="J181" s="110">
        <v>11</v>
      </c>
      <c r="K181" s="110">
        <v>2</v>
      </c>
      <c r="L181" s="110">
        <v>12</v>
      </c>
    </row>
    <row r="182" spans="1:12" ht="15">
      <c r="A182" s="178"/>
      <c r="B182" s="176"/>
      <c r="C182" s="9" t="s">
        <v>184</v>
      </c>
      <c r="D182" s="108">
        <f t="shared" si="2"/>
        <v>59</v>
      </c>
      <c r="E182" s="106"/>
      <c r="F182" s="110">
        <v>11</v>
      </c>
      <c r="G182" s="110">
        <v>5</v>
      </c>
      <c r="H182" s="110">
        <v>4</v>
      </c>
      <c r="I182" s="110">
        <v>7</v>
      </c>
      <c r="J182" s="110">
        <v>14</v>
      </c>
      <c r="K182" s="110">
        <v>8</v>
      </c>
      <c r="L182" s="110">
        <v>10</v>
      </c>
    </row>
    <row r="183" spans="1:12" ht="15">
      <c r="A183" s="178"/>
      <c r="B183" s="176"/>
      <c r="C183" s="9" t="s">
        <v>185</v>
      </c>
      <c r="D183" s="108">
        <f t="shared" si="2"/>
        <v>769</v>
      </c>
      <c r="E183" s="106"/>
      <c r="F183" s="110">
        <v>131</v>
      </c>
      <c r="G183" s="110">
        <v>87</v>
      </c>
      <c r="H183" s="110">
        <v>86</v>
      </c>
      <c r="I183" s="110">
        <v>94</v>
      </c>
      <c r="J183" s="110">
        <v>144</v>
      </c>
      <c r="K183" s="110">
        <v>101</v>
      </c>
      <c r="L183" s="110">
        <v>126</v>
      </c>
    </row>
    <row r="184" spans="1:12" ht="15">
      <c r="A184" s="178"/>
      <c r="B184" s="176"/>
      <c r="C184" s="9" t="s">
        <v>186</v>
      </c>
      <c r="D184" s="108">
        <f t="shared" si="2"/>
        <v>657</v>
      </c>
      <c r="E184" s="106"/>
      <c r="F184" s="110">
        <v>114</v>
      </c>
      <c r="G184" s="110">
        <v>76</v>
      </c>
      <c r="H184" s="110">
        <v>75</v>
      </c>
      <c r="I184" s="110">
        <v>84</v>
      </c>
      <c r="J184" s="110">
        <v>120</v>
      </c>
      <c r="K184" s="110">
        <v>89</v>
      </c>
      <c r="L184" s="110">
        <v>99</v>
      </c>
    </row>
    <row r="185" spans="1:12" ht="15" customHeight="1">
      <c r="A185" s="178"/>
      <c r="B185" s="177" t="s">
        <v>156</v>
      </c>
      <c r="C185" s="9" t="s">
        <v>182</v>
      </c>
      <c r="D185" s="108">
        <f t="shared" si="2"/>
        <v>11</v>
      </c>
      <c r="E185" s="106"/>
      <c r="F185" s="110">
        <v>3</v>
      </c>
      <c r="G185" s="110">
        <v>0</v>
      </c>
      <c r="H185" s="110">
        <v>1</v>
      </c>
      <c r="I185" s="110">
        <v>1</v>
      </c>
      <c r="J185" s="110">
        <v>1</v>
      </c>
      <c r="K185" s="110">
        <v>2</v>
      </c>
      <c r="L185" s="110">
        <v>3</v>
      </c>
    </row>
    <row r="186" spans="1:12" ht="15">
      <c r="A186" s="178"/>
      <c r="B186" s="177"/>
      <c r="C186" s="9" t="s">
        <v>183</v>
      </c>
      <c r="D186" s="108">
        <f t="shared" si="2"/>
        <v>1</v>
      </c>
      <c r="E186" s="106"/>
      <c r="F186" s="110">
        <v>0</v>
      </c>
      <c r="G186" s="110">
        <v>0</v>
      </c>
      <c r="H186" s="110">
        <v>0</v>
      </c>
      <c r="I186" s="110">
        <v>1</v>
      </c>
      <c r="J186" s="110">
        <v>0</v>
      </c>
      <c r="K186" s="110">
        <v>0</v>
      </c>
      <c r="L186" s="110">
        <v>0</v>
      </c>
    </row>
    <row r="187" spans="1:12" ht="15">
      <c r="A187" s="178"/>
      <c r="B187" s="177"/>
      <c r="C187" s="9" t="s">
        <v>184</v>
      </c>
      <c r="D187" s="108">
        <f t="shared" si="2"/>
        <v>1</v>
      </c>
      <c r="E187" s="106"/>
      <c r="F187" s="110">
        <v>0</v>
      </c>
      <c r="G187" s="110">
        <v>0</v>
      </c>
      <c r="H187" s="110">
        <v>0</v>
      </c>
      <c r="I187" s="110">
        <v>1</v>
      </c>
      <c r="J187" s="110">
        <v>0</v>
      </c>
      <c r="K187" s="110">
        <v>0</v>
      </c>
      <c r="L187" s="110">
        <v>0</v>
      </c>
    </row>
    <row r="188" spans="1:12" ht="15">
      <c r="A188" s="178"/>
      <c r="B188" s="177"/>
      <c r="C188" s="9" t="s">
        <v>185</v>
      </c>
      <c r="D188" s="108">
        <f t="shared" si="2"/>
        <v>11</v>
      </c>
      <c r="E188" s="106"/>
      <c r="F188" s="110">
        <v>3</v>
      </c>
      <c r="G188" s="110">
        <v>0</v>
      </c>
      <c r="H188" s="110">
        <v>1</v>
      </c>
      <c r="I188" s="110">
        <v>1</v>
      </c>
      <c r="J188" s="110">
        <v>1</v>
      </c>
      <c r="K188" s="110">
        <v>2</v>
      </c>
      <c r="L188" s="110">
        <v>3</v>
      </c>
    </row>
    <row r="189" spans="1:12" ht="15">
      <c r="A189" s="178"/>
      <c r="B189" s="177"/>
      <c r="C189" s="9" t="s">
        <v>186</v>
      </c>
      <c r="D189" s="108">
        <f t="shared" si="2"/>
        <v>7</v>
      </c>
      <c r="E189" s="106"/>
      <c r="F189" s="110">
        <v>0</v>
      </c>
      <c r="G189" s="110">
        <v>0</v>
      </c>
      <c r="H189" s="110">
        <v>2</v>
      </c>
      <c r="I189" s="110">
        <v>1</v>
      </c>
      <c r="J189" s="110">
        <v>1</v>
      </c>
      <c r="K189" s="110">
        <v>2</v>
      </c>
      <c r="L189" s="110">
        <v>1</v>
      </c>
    </row>
    <row r="190" spans="1:12" ht="15" customHeight="1">
      <c r="A190" s="178"/>
      <c r="B190" s="177" t="s">
        <v>157</v>
      </c>
      <c r="C190" s="9" t="s">
        <v>182</v>
      </c>
      <c r="D190" s="108">
        <f t="shared" si="2"/>
        <v>779</v>
      </c>
      <c r="E190" s="106"/>
      <c r="F190" s="110">
        <v>134</v>
      </c>
      <c r="G190" s="110">
        <v>88</v>
      </c>
      <c r="H190" s="110">
        <v>88</v>
      </c>
      <c r="I190" s="110">
        <v>95</v>
      </c>
      <c r="J190" s="110">
        <v>144</v>
      </c>
      <c r="K190" s="110">
        <v>107</v>
      </c>
      <c r="L190" s="110">
        <v>123</v>
      </c>
    </row>
    <row r="191" spans="1:12" ht="15">
      <c r="A191" s="178"/>
      <c r="B191" s="177"/>
      <c r="C191" s="9" t="s">
        <v>183</v>
      </c>
      <c r="D191" s="108">
        <f t="shared" si="2"/>
        <v>43</v>
      </c>
      <c r="E191" s="106"/>
      <c r="F191" s="110">
        <v>8</v>
      </c>
      <c r="G191" s="110">
        <v>3</v>
      </c>
      <c r="H191" s="110">
        <v>1</v>
      </c>
      <c r="I191" s="110">
        <v>6</v>
      </c>
      <c r="J191" s="110">
        <v>11</v>
      </c>
      <c r="K191" s="110">
        <v>2</v>
      </c>
      <c r="L191" s="110">
        <v>12</v>
      </c>
    </row>
    <row r="192" spans="1:12" ht="15">
      <c r="A192" s="178"/>
      <c r="B192" s="177"/>
      <c r="C192" s="9" t="s">
        <v>184</v>
      </c>
      <c r="D192" s="108">
        <f t="shared" si="2"/>
        <v>59</v>
      </c>
      <c r="E192" s="106"/>
      <c r="F192" s="110">
        <v>11</v>
      </c>
      <c r="G192" s="110">
        <v>5</v>
      </c>
      <c r="H192" s="110">
        <v>4</v>
      </c>
      <c r="I192" s="110">
        <v>7</v>
      </c>
      <c r="J192" s="110">
        <v>14</v>
      </c>
      <c r="K192" s="110">
        <v>8</v>
      </c>
      <c r="L192" s="110">
        <v>10</v>
      </c>
    </row>
    <row r="193" spans="1:12" ht="15">
      <c r="A193" s="178"/>
      <c r="B193" s="177"/>
      <c r="C193" s="9" t="s">
        <v>185</v>
      </c>
      <c r="D193" s="108">
        <f t="shared" si="2"/>
        <v>763</v>
      </c>
      <c r="E193" s="106"/>
      <c r="F193" s="110">
        <v>131</v>
      </c>
      <c r="G193" s="110">
        <v>86</v>
      </c>
      <c r="H193" s="110">
        <v>85</v>
      </c>
      <c r="I193" s="110">
        <v>94</v>
      </c>
      <c r="J193" s="110">
        <v>141</v>
      </c>
      <c r="K193" s="110">
        <v>101</v>
      </c>
      <c r="L193" s="110">
        <v>125</v>
      </c>
    </row>
    <row r="194" spans="1:12" ht="15">
      <c r="A194" s="179"/>
      <c r="B194" s="177"/>
      <c r="C194" s="9" t="s">
        <v>186</v>
      </c>
      <c r="D194" s="108">
        <f t="shared" si="2"/>
        <v>650</v>
      </c>
      <c r="E194" s="106"/>
      <c r="F194" s="110">
        <v>113</v>
      </c>
      <c r="G194" s="110">
        <v>75</v>
      </c>
      <c r="H194" s="110">
        <v>74</v>
      </c>
      <c r="I194" s="110">
        <v>84</v>
      </c>
      <c r="J194" s="110">
        <v>117</v>
      </c>
      <c r="K194" s="110">
        <v>89</v>
      </c>
      <c r="L194" s="110">
        <v>98</v>
      </c>
    </row>
    <row r="195" spans="1:12" ht="15" customHeight="1">
      <c r="A195" s="186" t="s">
        <v>166</v>
      </c>
      <c r="B195" s="176" t="s">
        <v>188</v>
      </c>
      <c r="C195" s="9" t="s">
        <v>182</v>
      </c>
      <c r="D195" s="108">
        <f t="shared" si="2"/>
        <v>416</v>
      </c>
      <c r="E195" s="106"/>
      <c r="F195" s="110">
        <v>27</v>
      </c>
      <c r="G195" s="110">
        <v>35</v>
      </c>
      <c r="H195" s="110">
        <v>20</v>
      </c>
      <c r="I195" s="110">
        <v>102</v>
      </c>
      <c r="J195" s="110">
        <v>95</v>
      </c>
      <c r="K195" s="110">
        <v>93</v>
      </c>
      <c r="L195" s="110">
        <v>44</v>
      </c>
    </row>
    <row r="196" spans="1:12" ht="15">
      <c r="A196" s="178"/>
      <c r="B196" s="176"/>
      <c r="C196" s="9" t="s">
        <v>183</v>
      </c>
      <c r="D196" s="108">
        <f t="shared" si="2"/>
        <v>5</v>
      </c>
      <c r="E196" s="106"/>
      <c r="F196" s="110">
        <v>0</v>
      </c>
      <c r="G196" s="110">
        <v>3</v>
      </c>
      <c r="H196" s="110">
        <v>2</v>
      </c>
      <c r="I196" s="110">
        <v>0</v>
      </c>
      <c r="J196" s="110">
        <v>0</v>
      </c>
      <c r="K196" s="110">
        <v>0</v>
      </c>
      <c r="L196" s="110">
        <v>0</v>
      </c>
    </row>
    <row r="197" spans="1:12" ht="15">
      <c r="A197" s="178"/>
      <c r="B197" s="176"/>
      <c r="C197" s="9" t="s">
        <v>184</v>
      </c>
      <c r="D197" s="108">
        <f t="shared" si="2"/>
        <v>2</v>
      </c>
      <c r="E197" s="106"/>
      <c r="F197" s="110">
        <v>2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78"/>
      <c r="B198" s="176"/>
      <c r="C198" s="9" t="s">
        <v>185</v>
      </c>
      <c r="D198" s="108">
        <f aca="true" t="shared" si="3" ref="D198:D261">SUM(F198:L198)</f>
        <v>419</v>
      </c>
      <c r="E198" s="106"/>
      <c r="F198" s="110">
        <v>25</v>
      </c>
      <c r="G198" s="110">
        <v>38</v>
      </c>
      <c r="H198" s="110">
        <v>22</v>
      </c>
      <c r="I198" s="110">
        <v>102</v>
      </c>
      <c r="J198" s="110">
        <v>95</v>
      </c>
      <c r="K198" s="110">
        <v>93</v>
      </c>
      <c r="L198" s="110">
        <v>44</v>
      </c>
    </row>
    <row r="199" spans="1:12" ht="15">
      <c r="A199" s="178"/>
      <c r="B199" s="176"/>
      <c r="C199" s="9" t="s">
        <v>186</v>
      </c>
      <c r="D199" s="108">
        <f t="shared" si="3"/>
        <v>57</v>
      </c>
      <c r="E199" s="106"/>
      <c r="F199" s="110">
        <v>7</v>
      </c>
      <c r="G199" s="110">
        <v>11</v>
      </c>
      <c r="H199" s="110">
        <v>5</v>
      </c>
      <c r="I199" s="110">
        <v>4</v>
      </c>
      <c r="J199" s="110">
        <v>10</v>
      </c>
      <c r="K199" s="110">
        <v>17</v>
      </c>
      <c r="L199" s="110">
        <v>3</v>
      </c>
    </row>
    <row r="200" spans="1:12" ht="15">
      <c r="A200" s="178"/>
      <c r="B200" s="176" t="s">
        <v>187</v>
      </c>
      <c r="C200" s="9" t="s">
        <v>182</v>
      </c>
      <c r="D200" s="108">
        <f t="shared" si="3"/>
        <v>391</v>
      </c>
      <c r="E200" s="106"/>
      <c r="F200" s="110">
        <v>27</v>
      </c>
      <c r="G200" s="110">
        <v>27</v>
      </c>
      <c r="H200" s="110">
        <v>17</v>
      </c>
      <c r="I200" s="110">
        <v>101</v>
      </c>
      <c r="J200" s="110">
        <v>88</v>
      </c>
      <c r="K200" s="110">
        <v>89</v>
      </c>
      <c r="L200" s="110">
        <v>42</v>
      </c>
    </row>
    <row r="201" spans="1:12" ht="15">
      <c r="A201" s="178"/>
      <c r="B201" s="176"/>
      <c r="C201" s="9" t="s">
        <v>183</v>
      </c>
      <c r="D201" s="108">
        <f t="shared" si="3"/>
        <v>25</v>
      </c>
      <c r="E201" s="106"/>
      <c r="F201" s="110">
        <v>0</v>
      </c>
      <c r="G201" s="110">
        <v>10</v>
      </c>
      <c r="H201" s="110">
        <v>0</v>
      </c>
      <c r="I201" s="110">
        <v>6</v>
      </c>
      <c r="J201" s="110">
        <v>7</v>
      </c>
      <c r="K201" s="110">
        <v>2</v>
      </c>
      <c r="L201" s="110">
        <v>0</v>
      </c>
    </row>
    <row r="202" spans="1:12" ht="15">
      <c r="A202" s="178"/>
      <c r="B202" s="176"/>
      <c r="C202" s="9" t="s">
        <v>184</v>
      </c>
      <c r="D202" s="108">
        <f t="shared" si="3"/>
        <v>16</v>
      </c>
      <c r="E202" s="106"/>
      <c r="F202" s="110">
        <v>2</v>
      </c>
      <c r="G202" s="110">
        <v>1</v>
      </c>
      <c r="H202" s="110">
        <v>0</v>
      </c>
      <c r="I202" s="110">
        <v>6</v>
      </c>
      <c r="J202" s="110">
        <v>6</v>
      </c>
      <c r="K202" s="110">
        <v>1</v>
      </c>
      <c r="L202" s="110">
        <v>0</v>
      </c>
    </row>
    <row r="203" spans="1:12" ht="15">
      <c r="A203" s="178"/>
      <c r="B203" s="176"/>
      <c r="C203" s="9" t="s">
        <v>185</v>
      </c>
      <c r="D203" s="108">
        <f t="shared" si="3"/>
        <v>400</v>
      </c>
      <c r="E203" s="106"/>
      <c r="F203" s="110">
        <v>25</v>
      </c>
      <c r="G203" s="110">
        <v>36</v>
      </c>
      <c r="H203" s="110">
        <v>17</v>
      </c>
      <c r="I203" s="110">
        <v>101</v>
      </c>
      <c r="J203" s="110">
        <v>89</v>
      </c>
      <c r="K203" s="110">
        <v>90</v>
      </c>
      <c r="L203" s="110">
        <v>42</v>
      </c>
    </row>
    <row r="204" spans="1:12" ht="15">
      <c r="A204" s="178"/>
      <c r="B204" s="176"/>
      <c r="C204" s="9" t="s">
        <v>186</v>
      </c>
      <c r="D204" s="108">
        <f t="shared" si="3"/>
        <v>206</v>
      </c>
      <c r="E204" s="106"/>
      <c r="F204" s="110">
        <v>13</v>
      </c>
      <c r="G204" s="110">
        <v>16</v>
      </c>
      <c r="H204" s="110">
        <v>3</v>
      </c>
      <c r="I204" s="110">
        <v>70</v>
      </c>
      <c r="J204" s="110">
        <v>58</v>
      </c>
      <c r="K204" s="110">
        <v>39</v>
      </c>
      <c r="L204" s="110">
        <v>7</v>
      </c>
    </row>
    <row r="205" spans="1:12" ht="15" customHeight="1">
      <c r="A205" s="178"/>
      <c r="B205" s="177" t="s">
        <v>156</v>
      </c>
      <c r="C205" s="9" t="s">
        <v>182</v>
      </c>
      <c r="D205" s="108">
        <f t="shared" si="3"/>
        <v>391</v>
      </c>
      <c r="E205" s="106"/>
      <c r="F205" s="110">
        <v>27</v>
      </c>
      <c r="G205" s="110">
        <v>27</v>
      </c>
      <c r="H205" s="110">
        <v>17</v>
      </c>
      <c r="I205" s="110">
        <v>101</v>
      </c>
      <c r="J205" s="110">
        <v>88</v>
      </c>
      <c r="K205" s="110">
        <v>89</v>
      </c>
      <c r="L205" s="110">
        <v>42</v>
      </c>
    </row>
    <row r="206" spans="1:12" ht="15">
      <c r="A206" s="178"/>
      <c r="B206" s="177"/>
      <c r="C206" s="9" t="s">
        <v>183</v>
      </c>
      <c r="D206" s="108">
        <f t="shared" si="3"/>
        <v>25</v>
      </c>
      <c r="E206" s="106"/>
      <c r="F206" s="110">
        <v>0</v>
      </c>
      <c r="G206" s="110">
        <v>10</v>
      </c>
      <c r="H206" s="110">
        <v>0</v>
      </c>
      <c r="I206" s="110">
        <v>6</v>
      </c>
      <c r="J206" s="110">
        <v>7</v>
      </c>
      <c r="K206" s="110">
        <v>2</v>
      </c>
      <c r="L206" s="110">
        <v>0</v>
      </c>
    </row>
    <row r="207" spans="1:12" ht="15">
      <c r="A207" s="178"/>
      <c r="B207" s="177"/>
      <c r="C207" s="9" t="s">
        <v>184</v>
      </c>
      <c r="D207" s="108">
        <f t="shared" si="3"/>
        <v>16</v>
      </c>
      <c r="E207" s="106"/>
      <c r="F207" s="110">
        <v>2</v>
      </c>
      <c r="G207" s="110">
        <v>1</v>
      </c>
      <c r="H207" s="110">
        <v>0</v>
      </c>
      <c r="I207" s="110">
        <v>6</v>
      </c>
      <c r="J207" s="110">
        <v>6</v>
      </c>
      <c r="K207" s="110">
        <v>1</v>
      </c>
      <c r="L207" s="110">
        <v>0</v>
      </c>
    </row>
    <row r="208" spans="1:12" ht="15">
      <c r="A208" s="178"/>
      <c r="B208" s="177"/>
      <c r="C208" s="9" t="s">
        <v>185</v>
      </c>
      <c r="D208" s="108">
        <f t="shared" si="3"/>
        <v>400</v>
      </c>
      <c r="E208" s="106"/>
      <c r="F208" s="110">
        <v>25</v>
      </c>
      <c r="G208" s="110">
        <v>36</v>
      </c>
      <c r="H208" s="110">
        <v>17</v>
      </c>
      <c r="I208" s="110">
        <v>101</v>
      </c>
      <c r="J208" s="110">
        <v>89</v>
      </c>
      <c r="K208" s="110">
        <v>90</v>
      </c>
      <c r="L208" s="110">
        <v>42</v>
      </c>
    </row>
    <row r="209" spans="1:12" ht="15">
      <c r="A209" s="178"/>
      <c r="B209" s="177"/>
      <c r="C209" s="9" t="s">
        <v>186</v>
      </c>
      <c r="D209" s="108">
        <f t="shared" si="3"/>
        <v>206</v>
      </c>
      <c r="E209" s="106"/>
      <c r="F209" s="110">
        <v>13</v>
      </c>
      <c r="G209" s="110">
        <v>16</v>
      </c>
      <c r="H209" s="110">
        <v>3</v>
      </c>
      <c r="I209" s="110">
        <v>70</v>
      </c>
      <c r="J209" s="110">
        <v>58</v>
      </c>
      <c r="K209" s="110">
        <v>39</v>
      </c>
      <c r="L209" s="110">
        <v>7</v>
      </c>
    </row>
    <row r="210" spans="1:12" ht="15" customHeight="1">
      <c r="A210" s="178"/>
      <c r="B210" s="177" t="s">
        <v>157</v>
      </c>
      <c r="C210" s="9" t="s">
        <v>182</v>
      </c>
      <c r="D210" s="108">
        <f t="shared" si="3"/>
        <v>13</v>
      </c>
      <c r="E210" s="106"/>
      <c r="F210" s="110">
        <v>0</v>
      </c>
      <c r="G210" s="110">
        <v>0</v>
      </c>
      <c r="H210" s="110">
        <v>3</v>
      </c>
      <c r="I210" s="110">
        <v>6</v>
      </c>
      <c r="J210" s="110">
        <v>0</v>
      </c>
      <c r="K210" s="110">
        <v>4</v>
      </c>
      <c r="L210" s="110">
        <v>0</v>
      </c>
    </row>
    <row r="211" spans="1:12" ht="15">
      <c r="A211" s="178"/>
      <c r="B211" s="177"/>
      <c r="C211" s="9" t="s">
        <v>183</v>
      </c>
      <c r="D211" s="108">
        <f t="shared" si="3"/>
        <v>3</v>
      </c>
      <c r="E211" s="106"/>
      <c r="F211" s="110">
        <v>0</v>
      </c>
      <c r="G211" s="110">
        <v>0</v>
      </c>
      <c r="H211" s="110">
        <v>0</v>
      </c>
      <c r="I211" s="110">
        <v>2</v>
      </c>
      <c r="J211" s="110">
        <v>1</v>
      </c>
      <c r="K211" s="110">
        <v>0</v>
      </c>
      <c r="L211" s="110">
        <v>0</v>
      </c>
    </row>
    <row r="212" spans="1:12" ht="15">
      <c r="A212" s="178"/>
      <c r="B212" s="177"/>
      <c r="C212" s="9" t="s">
        <v>184</v>
      </c>
      <c r="D212" s="108">
        <f t="shared" si="3"/>
        <v>1</v>
      </c>
      <c r="E212" s="106"/>
      <c r="F212" s="110">
        <v>0</v>
      </c>
      <c r="G212" s="110">
        <v>0</v>
      </c>
      <c r="H212" s="110">
        <v>0</v>
      </c>
      <c r="I212" s="110">
        <v>1</v>
      </c>
      <c r="J212" s="110">
        <v>0</v>
      </c>
      <c r="K212" s="110">
        <v>0</v>
      </c>
      <c r="L212" s="110">
        <v>0</v>
      </c>
    </row>
    <row r="213" spans="1:12" ht="15">
      <c r="A213" s="178"/>
      <c r="B213" s="177"/>
      <c r="C213" s="9" t="s">
        <v>185</v>
      </c>
      <c r="D213" s="108">
        <f t="shared" si="3"/>
        <v>15</v>
      </c>
      <c r="E213" s="106"/>
      <c r="F213" s="110">
        <v>0</v>
      </c>
      <c r="G213" s="110">
        <v>0</v>
      </c>
      <c r="H213" s="110">
        <v>3</v>
      </c>
      <c r="I213" s="110">
        <v>7</v>
      </c>
      <c r="J213" s="110">
        <v>1</v>
      </c>
      <c r="K213" s="110">
        <v>4</v>
      </c>
      <c r="L213" s="110">
        <v>0</v>
      </c>
    </row>
    <row r="214" spans="1:12" ht="15">
      <c r="A214" s="179"/>
      <c r="B214" s="177"/>
      <c r="C214" s="9" t="s">
        <v>186</v>
      </c>
      <c r="D214" s="108">
        <f t="shared" si="3"/>
        <v>15</v>
      </c>
      <c r="E214" s="106"/>
      <c r="F214" s="110">
        <v>0</v>
      </c>
      <c r="G214" s="110">
        <v>0</v>
      </c>
      <c r="H214" s="110">
        <v>0</v>
      </c>
      <c r="I214" s="110">
        <v>10</v>
      </c>
      <c r="J214" s="110">
        <v>2</v>
      </c>
      <c r="K214" s="110">
        <v>3</v>
      </c>
      <c r="L214" s="110">
        <v>0</v>
      </c>
    </row>
    <row r="215" spans="1:12" ht="15">
      <c r="A215" s="186" t="s">
        <v>167</v>
      </c>
      <c r="B215" s="176" t="s">
        <v>187</v>
      </c>
      <c r="C215" s="9" t="s">
        <v>182</v>
      </c>
      <c r="D215" s="108">
        <f t="shared" si="3"/>
        <v>9</v>
      </c>
      <c r="E215" s="106"/>
      <c r="F215" s="110">
        <v>2</v>
      </c>
      <c r="G215" s="110">
        <v>1</v>
      </c>
      <c r="H215" s="110">
        <v>0</v>
      </c>
      <c r="I215" s="110">
        <v>0</v>
      </c>
      <c r="J215" s="110">
        <v>2</v>
      </c>
      <c r="K215" s="110">
        <v>3</v>
      </c>
      <c r="L215" s="110">
        <v>1</v>
      </c>
    </row>
    <row r="216" spans="1:12" ht="15">
      <c r="A216" s="178"/>
      <c r="B216" s="176"/>
      <c r="C216" s="9" t="s">
        <v>183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78"/>
      <c r="B217" s="176"/>
      <c r="C217" s="9" t="s">
        <v>184</v>
      </c>
      <c r="D217" s="108">
        <f t="shared" si="3"/>
        <v>1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1</v>
      </c>
      <c r="L217" s="110">
        <v>0</v>
      </c>
    </row>
    <row r="218" spans="1:12" ht="15">
      <c r="A218" s="178"/>
      <c r="B218" s="176"/>
      <c r="C218" s="9" t="s">
        <v>185</v>
      </c>
      <c r="D218" s="108">
        <f t="shared" si="3"/>
        <v>8</v>
      </c>
      <c r="E218" s="106"/>
      <c r="F218" s="110">
        <v>2</v>
      </c>
      <c r="G218" s="110">
        <v>1</v>
      </c>
      <c r="H218" s="110">
        <v>0</v>
      </c>
      <c r="I218" s="110">
        <v>0</v>
      </c>
      <c r="J218" s="110">
        <v>2</v>
      </c>
      <c r="K218" s="110">
        <v>2</v>
      </c>
      <c r="L218" s="110">
        <v>1</v>
      </c>
    </row>
    <row r="219" spans="1:12" ht="15">
      <c r="A219" s="178"/>
      <c r="B219" s="176"/>
      <c r="C219" s="9" t="s">
        <v>186</v>
      </c>
      <c r="D219" s="108">
        <f t="shared" si="3"/>
        <v>1</v>
      </c>
      <c r="E219" s="106"/>
      <c r="F219" s="110">
        <v>1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ht="15">
      <c r="A220" s="178"/>
      <c r="B220" s="177" t="s">
        <v>156</v>
      </c>
      <c r="C220" s="9" t="s">
        <v>182</v>
      </c>
      <c r="D220" s="108">
        <f t="shared" si="3"/>
        <v>9</v>
      </c>
      <c r="E220" s="106"/>
      <c r="F220" s="110">
        <v>2</v>
      </c>
      <c r="G220" s="110">
        <v>1</v>
      </c>
      <c r="H220" s="110">
        <v>0</v>
      </c>
      <c r="I220" s="110">
        <v>0</v>
      </c>
      <c r="J220" s="110">
        <v>2</v>
      </c>
      <c r="K220" s="110">
        <v>3</v>
      </c>
      <c r="L220" s="110">
        <v>1</v>
      </c>
    </row>
    <row r="221" spans="1:12" ht="15">
      <c r="A221" s="178"/>
      <c r="B221" s="177"/>
      <c r="C221" s="9" t="s">
        <v>183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78"/>
      <c r="B222" s="177"/>
      <c r="C222" s="9" t="s">
        <v>184</v>
      </c>
      <c r="D222" s="108">
        <f t="shared" si="3"/>
        <v>1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1</v>
      </c>
      <c r="L222" s="110">
        <v>0</v>
      </c>
    </row>
    <row r="223" spans="1:12" ht="15">
      <c r="A223" s="178"/>
      <c r="B223" s="177"/>
      <c r="C223" s="9" t="s">
        <v>185</v>
      </c>
      <c r="D223" s="108">
        <f t="shared" si="3"/>
        <v>8</v>
      </c>
      <c r="E223" s="106"/>
      <c r="F223" s="110">
        <v>2</v>
      </c>
      <c r="G223" s="110">
        <v>1</v>
      </c>
      <c r="H223" s="110">
        <v>0</v>
      </c>
      <c r="I223" s="110">
        <v>0</v>
      </c>
      <c r="J223" s="110">
        <v>2</v>
      </c>
      <c r="K223" s="110">
        <v>2</v>
      </c>
      <c r="L223" s="110">
        <v>1</v>
      </c>
    </row>
    <row r="224" spans="1:12" ht="15">
      <c r="A224" s="178"/>
      <c r="B224" s="177"/>
      <c r="C224" s="9" t="s">
        <v>186</v>
      </c>
      <c r="D224" s="108">
        <f t="shared" si="3"/>
        <v>1</v>
      </c>
      <c r="E224" s="106"/>
      <c r="F224" s="110">
        <v>1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</row>
    <row r="225" spans="1:12" ht="15" customHeight="1">
      <c r="A225" s="178"/>
      <c r="B225" s="177" t="s">
        <v>157</v>
      </c>
      <c r="C225" s="9" t="s">
        <v>182</v>
      </c>
      <c r="D225" s="108">
        <f t="shared" si="3"/>
        <v>1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1</v>
      </c>
      <c r="L225" s="110">
        <v>0</v>
      </c>
    </row>
    <row r="226" spans="1:12" ht="15">
      <c r="A226" s="178"/>
      <c r="B226" s="177"/>
      <c r="C226" s="9" t="s">
        <v>183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78"/>
      <c r="B227" s="177"/>
      <c r="C227" s="9" t="s">
        <v>184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78"/>
      <c r="B228" s="177"/>
      <c r="C228" s="9" t="s">
        <v>185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79"/>
      <c r="B229" s="177"/>
      <c r="C229" s="9" t="s">
        <v>186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80" t="s">
        <v>190</v>
      </c>
      <c r="B230" s="176" t="s">
        <v>187</v>
      </c>
      <c r="C230" s="9" t="s">
        <v>182</v>
      </c>
      <c r="D230" s="108">
        <f t="shared" si="3"/>
        <v>4352</v>
      </c>
      <c r="E230" s="106"/>
      <c r="F230" s="110">
        <v>1031</v>
      </c>
      <c r="G230" s="110">
        <v>482</v>
      </c>
      <c r="H230" s="110">
        <v>822</v>
      </c>
      <c r="I230" s="110">
        <v>541</v>
      </c>
      <c r="J230" s="110">
        <v>419</v>
      </c>
      <c r="K230" s="110">
        <v>308</v>
      </c>
      <c r="L230" s="110">
        <v>749</v>
      </c>
    </row>
    <row r="231" spans="1:12" ht="15">
      <c r="A231" s="181"/>
      <c r="B231" s="176"/>
      <c r="C231" s="9" t="s">
        <v>183</v>
      </c>
      <c r="D231" s="108">
        <f t="shared" si="3"/>
        <v>92</v>
      </c>
      <c r="E231" s="106"/>
      <c r="F231" s="110">
        <v>3</v>
      </c>
      <c r="G231" s="110">
        <v>4</v>
      </c>
      <c r="H231" s="110">
        <v>10</v>
      </c>
      <c r="I231" s="110">
        <v>38</v>
      </c>
      <c r="J231" s="110">
        <v>17</v>
      </c>
      <c r="K231" s="110">
        <v>10</v>
      </c>
      <c r="L231" s="110">
        <v>10</v>
      </c>
    </row>
    <row r="232" spans="1:12" ht="15">
      <c r="A232" s="181"/>
      <c r="B232" s="176"/>
      <c r="C232" s="9" t="s">
        <v>184</v>
      </c>
      <c r="D232" s="108">
        <f t="shared" si="3"/>
        <v>32</v>
      </c>
      <c r="E232" s="106"/>
      <c r="F232" s="110">
        <v>0</v>
      </c>
      <c r="G232" s="110">
        <v>1</v>
      </c>
      <c r="H232" s="110">
        <v>1</v>
      </c>
      <c r="I232" s="110">
        <v>15</v>
      </c>
      <c r="J232" s="110">
        <v>0</v>
      </c>
      <c r="K232" s="110">
        <v>5</v>
      </c>
      <c r="L232" s="110">
        <v>10</v>
      </c>
    </row>
    <row r="233" spans="1:12" ht="15">
      <c r="A233" s="181"/>
      <c r="B233" s="176"/>
      <c r="C233" s="9" t="s">
        <v>185</v>
      </c>
      <c r="D233" s="108">
        <f t="shared" si="3"/>
        <v>4412</v>
      </c>
      <c r="E233" s="106"/>
      <c r="F233" s="110">
        <v>1034</v>
      </c>
      <c r="G233" s="110">
        <v>485</v>
      </c>
      <c r="H233" s="110">
        <v>831</v>
      </c>
      <c r="I233" s="110">
        <v>564</v>
      </c>
      <c r="J233" s="110">
        <v>436</v>
      </c>
      <c r="K233" s="110">
        <v>313</v>
      </c>
      <c r="L233" s="110">
        <v>749</v>
      </c>
    </row>
    <row r="234" spans="1:12" ht="15">
      <c r="A234" s="182"/>
      <c r="B234" s="176"/>
      <c r="C234" s="9" t="s">
        <v>186</v>
      </c>
      <c r="D234" s="108">
        <f t="shared" si="3"/>
        <v>466</v>
      </c>
      <c r="E234" s="106"/>
      <c r="F234" s="110">
        <v>76</v>
      </c>
      <c r="G234" s="110">
        <v>30</v>
      </c>
      <c r="H234" s="110">
        <v>85</v>
      </c>
      <c r="I234" s="110">
        <v>87</v>
      </c>
      <c r="J234" s="110">
        <v>69</v>
      </c>
      <c r="K234" s="110">
        <v>72</v>
      </c>
      <c r="L234" s="110">
        <v>47</v>
      </c>
    </row>
    <row r="235" spans="1:12" ht="15" customHeight="1">
      <c r="A235" s="180" t="s">
        <v>197</v>
      </c>
      <c r="B235" s="176" t="s">
        <v>187</v>
      </c>
      <c r="C235" s="9" t="s">
        <v>182</v>
      </c>
      <c r="D235" s="108">
        <f t="shared" si="3"/>
        <v>16</v>
      </c>
      <c r="E235" s="106"/>
      <c r="F235" s="110">
        <v>3</v>
      </c>
      <c r="G235" s="110">
        <v>3</v>
      </c>
      <c r="H235" s="110">
        <v>1</v>
      </c>
      <c r="I235" s="110">
        <v>3</v>
      </c>
      <c r="J235" s="110">
        <v>2</v>
      </c>
      <c r="K235" s="110">
        <v>3</v>
      </c>
      <c r="L235" s="110">
        <v>1</v>
      </c>
    </row>
    <row r="236" spans="1:12" ht="15">
      <c r="A236" s="181"/>
      <c r="B236" s="176"/>
      <c r="C236" s="9" t="s">
        <v>183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81"/>
      <c r="B237" s="176"/>
      <c r="C237" s="9" t="s">
        <v>184</v>
      </c>
      <c r="D237" s="108">
        <f t="shared" si="3"/>
        <v>1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1</v>
      </c>
      <c r="L237" s="110">
        <v>0</v>
      </c>
    </row>
    <row r="238" spans="1:12" ht="15">
      <c r="A238" s="181"/>
      <c r="B238" s="176"/>
      <c r="C238" s="9" t="s">
        <v>185</v>
      </c>
      <c r="D238" s="108">
        <f t="shared" si="3"/>
        <v>15</v>
      </c>
      <c r="E238" s="106"/>
      <c r="F238" s="110">
        <v>3</v>
      </c>
      <c r="G238" s="110">
        <v>3</v>
      </c>
      <c r="H238" s="110">
        <v>1</v>
      </c>
      <c r="I238" s="110">
        <v>3</v>
      </c>
      <c r="J238" s="110">
        <v>2</v>
      </c>
      <c r="K238" s="110">
        <v>2</v>
      </c>
      <c r="L238" s="110">
        <v>1</v>
      </c>
    </row>
    <row r="239" spans="1:12" ht="15">
      <c r="A239" s="182"/>
      <c r="B239" s="176"/>
      <c r="C239" s="9" t="s">
        <v>186</v>
      </c>
      <c r="D239" s="108">
        <f t="shared" si="3"/>
        <v>2</v>
      </c>
      <c r="E239" s="106"/>
      <c r="F239" s="110">
        <v>1</v>
      </c>
      <c r="G239" s="110">
        <v>0</v>
      </c>
      <c r="H239" s="110">
        <v>1</v>
      </c>
      <c r="I239" s="110">
        <v>0</v>
      </c>
      <c r="J239" s="110">
        <v>0</v>
      </c>
      <c r="K239" s="110">
        <v>0</v>
      </c>
      <c r="L239" s="110">
        <v>0</v>
      </c>
    </row>
    <row r="240" spans="1:12" ht="15">
      <c r="A240" s="186" t="s">
        <v>168</v>
      </c>
      <c r="B240" s="176" t="s">
        <v>187</v>
      </c>
      <c r="C240" s="9" t="s">
        <v>182</v>
      </c>
      <c r="D240" s="108">
        <f t="shared" si="3"/>
        <v>46</v>
      </c>
      <c r="E240" s="106"/>
      <c r="F240" s="110">
        <v>5</v>
      </c>
      <c r="G240" s="110">
        <v>1</v>
      </c>
      <c r="H240" s="110">
        <v>31</v>
      </c>
      <c r="I240" s="110">
        <v>7</v>
      </c>
      <c r="J240" s="110">
        <v>1</v>
      </c>
      <c r="K240" s="110">
        <v>1</v>
      </c>
      <c r="L240" s="110">
        <v>0</v>
      </c>
    </row>
    <row r="241" spans="1:12" ht="15">
      <c r="A241" s="178"/>
      <c r="B241" s="176"/>
      <c r="C241" s="9" t="s">
        <v>183</v>
      </c>
      <c r="D241" s="108">
        <f t="shared" si="3"/>
        <v>0</v>
      </c>
      <c r="E241" s="106"/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</row>
    <row r="242" spans="1:12" ht="15">
      <c r="A242" s="178"/>
      <c r="B242" s="176"/>
      <c r="C242" s="9" t="s">
        <v>184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78"/>
      <c r="B243" s="176"/>
      <c r="C243" s="9" t="s">
        <v>185</v>
      </c>
      <c r="D243" s="108">
        <f t="shared" si="3"/>
        <v>46</v>
      </c>
      <c r="E243" s="106"/>
      <c r="F243" s="110">
        <v>5</v>
      </c>
      <c r="G243" s="110">
        <v>1</v>
      </c>
      <c r="H243" s="110">
        <v>31</v>
      </c>
      <c r="I243" s="110">
        <v>7</v>
      </c>
      <c r="J243" s="110">
        <v>1</v>
      </c>
      <c r="K243" s="110">
        <v>1</v>
      </c>
      <c r="L243" s="110">
        <v>0</v>
      </c>
    </row>
    <row r="244" spans="1:12" ht="15">
      <c r="A244" s="178"/>
      <c r="B244" s="176"/>
      <c r="C244" s="9" t="s">
        <v>186</v>
      </c>
      <c r="D244" s="108">
        <f t="shared" si="3"/>
        <v>14</v>
      </c>
      <c r="E244" s="106"/>
      <c r="F244" s="110">
        <v>4</v>
      </c>
      <c r="G244" s="110">
        <v>1</v>
      </c>
      <c r="H244" s="110">
        <v>3</v>
      </c>
      <c r="I244" s="110">
        <v>4</v>
      </c>
      <c r="J244" s="110">
        <v>1</v>
      </c>
      <c r="K244" s="110">
        <v>1</v>
      </c>
      <c r="L244" s="110">
        <v>0</v>
      </c>
    </row>
    <row r="245" spans="1:12" ht="15">
      <c r="A245" s="178"/>
      <c r="B245" s="177" t="s">
        <v>157</v>
      </c>
      <c r="C245" s="9" t="s">
        <v>182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78"/>
      <c r="B246" s="177"/>
      <c r="C246" s="9" t="s">
        <v>183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78"/>
      <c r="B247" s="177"/>
      <c r="C247" s="9" t="s">
        <v>184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78"/>
      <c r="B248" s="177"/>
      <c r="C248" s="9" t="s">
        <v>185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79"/>
      <c r="B249" s="177"/>
      <c r="C249" s="9" t="s">
        <v>186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86" t="s">
        <v>169</v>
      </c>
      <c r="B250" s="190" t="s">
        <v>188</v>
      </c>
      <c r="C250" s="9" t="s">
        <v>182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78"/>
      <c r="B251" s="191"/>
      <c r="C251" s="9" t="s">
        <v>183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78"/>
      <c r="B252" s="191"/>
      <c r="C252" s="9" t="s">
        <v>184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78"/>
      <c r="B253" s="191"/>
      <c r="C253" s="9" t="s">
        <v>185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78"/>
      <c r="B254" s="192"/>
      <c r="C254" s="9" t="s">
        <v>186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78"/>
      <c r="B255" s="176" t="s">
        <v>187</v>
      </c>
      <c r="C255" s="9" t="s">
        <v>182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78"/>
      <c r="B256" s="176"/>
      <c r="C256" s="9" t="s">
        <v>183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78"/>
      <c r="B257" s="176"/>
      <c r="C257" s="9" t="s">
        <v>184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78"/>
      <c r="B258" s="176"/>
      <c r="C258" s="9" t="s">
        <v>185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79"/>
      <c r="B259" s="176"/>
      <c r="C259" s="9" t="s">
        <v>186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86" t="s">
        <v>170</v>
      </c>
      <c r="B260" s="176" t="s">
        <v>187</v>
      </c>
      <c r="C260" s="9" t="s">
        <v>182</v>
      </c>
      <c r="D260" s="108">
        <f t="shared" si="3"/>
        <v>2</v>
      </c>
      <c r="E260" s="106"/>
      <c r="F260" s="110">
        <v>1</v>
      </c>
      <c r="G260" s="110">
        <v>0</v>
      </c>
      <c r="H260" s="110">
        <v>0</v>
      </c>
      <c r="I260" s="110">
        <v>0</v>
      </c>
      <c r="J260" s="110">
        <v>1</v>
      </c>
      <c r="K260" s="110">
        <v>0</v>
      </c>
      <c r="L260" s="110">
        <v>0</v>
      </c>
    </row>
    <row r="261" spans="1:12" ht="15">
      <c r="A261" s="178"/>
      <c r="B261" s="176"/>
      <c r="C261" s="9" t="s">
        <v>183</v>
      </c>
      <c r="D261" s="108">
        <f t="shared" si="3"/>
        <v>0</v>
      </c>
      <c r="E261" s="106"/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78"/>
      <c r="B262" s="176"/>
      <c r="C262" s="9" t="s">
        <v>184</v>
      </c>
      <c r="D262" s="108">
        <f aca="true" t="shared" si="4" ref="D262:D325">SUM(F262:L262)</f>
        <v>1</v>
      </c>
      <c r="E262" s="106"/>
      <c r="F262" s="110">
        <v>1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78"/>
      <c r="B263" s="176"/>
      <c r="C263" s="9" t="s">
        <v>185</v>
      </c>
      <c r="D263" s="108">
        <f t="shared" si="4"/>
        <v>1</v>
      </c>
      <c r="E263" s="106"/>
      <c r="F263" s="110">
        <v>0</v>
      </c>
      <c r="G263" s="110">
        <v>0</v>
      </c>
      <c r="H263" s="110">
        <v>0</v>
      </c>
      <c r="I263" s="110">
        <v>0</v>
      </c>
      <c r="J263" s="110">
        <v>1</v>
      </c>
      <c r="K263" s="110">
        <v>0</v>
      </c>
      <c r="L263" s="110">
        <v>0</v>
      </c>
    </row>
    <row r="264" spans="1:12" ht="15">
      <c r="A264" s="178"/>
      <c r="B264" s="176"/>
      <c r="C264" s="9" t="s">
        <v>186</v>
      </c>
      <c r="D264" s="108">
        <f t="shared" si="4"/>
        <v>3</v>
      </c>
      <c r="E264" s="106"/>
      <c r="F264" s="110">
        <v>2</v>
      </c>
      <c r="G264" s="110">
        <v>0</v>
      </c>
      <c r="H264" s="110">
        <v>0</v>
      </c>
      <c r="I264" s="110">
        <v>0</v>
      </c>
      <c r="J264" s="110">
        <v>1</v>
      </c>
      <c r="K264" s="110">
        <v>0</v>
      </c>
      <c r="L264" s="110">
        <v>0</v>
      </c>
    </row>
    <row r="265" spans="1:12" ht="15">
      <c r="A265" s="178"/>
      <c r="B265" s="177" t="s">
        <v>156</v>
      </c>
      <c r="C265" s="9" t="s">
        <v>182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78"/>
      <c r="B266" s="177"/>
      <c r="C266" s="9" t="s">
        <v>183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78"/>
      <c r="B267" s="177"/>
      <c r="C267" s="9" t="s">
        <v>184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78"/>
      <c r="B268" s="177"/>
      <c r="C268" s="9" t="s">
        <v>185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78"/>
      <c r="B269" s="177"/>
      <c r="C269" s="9" t="s">
        <v>186</v>
      </c>
      <c r="D269" s="108">
        <f t="shared" si="4"/>
        <v>0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5">
      <c r="A270" s="178"/>
      <c r="B270" s="177" t="s">
        <v>157</v>
      </c>
      <c r="C270" s="9" t="s">
        <v>182</v>
      </c>
      <c r="D270" s="108">
        <f t="shared" si="4"/>
        <v>0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15">
      <c r="A271" s="178"/>
      <c r="B271" s="177"/>
      <c r="C271" s="9" t="s">
        <v>183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78"/>
      <c r="B272" s="177"/>
      <c r="C272" s="9" t="s">
        <v>184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78"/>
      <c r="B273" s="177"/>
      <c r="C273" s="9" t="s">
        <v>185</v>
      </c>
      <c r="D273" s="108">
        <f t="shared" si="4"/>
        <v>0</v>
      </c>
      <c r="E273" s="106"/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5">
      <c r="A274" s="179"/>
      <c r="B274" s="177"/>
      <c r="C274" s="9" t="s">
        <v>186</v>
      </c>
      <c r="D274" s="108">
        <f t="shared" si="4"/>
        <v>1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5">
      <c r="A275" s="186" t="s">
        <v>171</v>
      </c>
      <c r="B275" s="176" t="s">
        <v>187</v>
      </c>
      <c r="C275" s="9" t="s">
        <v>182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78"/>
      <c r="B276" s="176"/>
      <c r="C276" s="9" t="s">
        <v>183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78"/>
      <c r="B277" s="176"/>
      <c r="C277" s="9" t="s">
        <v>184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78"/>
      <c r="B278" s="176"/>
      <c r="C278" s="9" t="s">
        <v>185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78"/>
      <c r="B279" s="176"/>
      <c r="C279" s="9" t="s">
        <v>186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78"/>
      <c r="B280" s="177" t="s">
        <v>156</v>
      </c>
      <c r="C280" s="9" t="s">
        <v>182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78"/>
      <c r="B281" s="177"/>
      <c r="C281" s="9" t="s">
        <v>183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78"/>
      <c r="B282" s="177"/>
      <c r="C282" s="9" t="s">
        <v>184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78"/>
      <c r="B283" s="177"/>
      <c r="C283" s="9" t="s">
        <v>185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78"/>
      <c r="B284" s="177"/>
      <c r="C284" s="9" t="s">
        <v>186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78"/>
      <c r="B285" s="177" t="s">
        <v>157</v>
      </c>
      <c r="C285" s="9" t="s">
        <v>182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78"/>
      <c r="B286" s="177"/>
      <c r="C286" s="9" t="s">
        <v>183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78"/>
      <c r="B287" s="177"/>
      <c r="C287" s="9" t="s">
        <v>184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78"/>
      <c r="B288" s="177"/>
      <c r="C288" s="9" t="s">
        <v>185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79"/>
      <c r="B289" s="177"/>
      <c r="C289" s="9" t="s">
        <v>186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86" t="s">
        <v>172</v>
      </c>
      <c r="B290" s="176" t="s">
        <v>187</v>
      </c>
      <c r="C290" s="9" t="s">
        <v>182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78"/>
      <c r="B291" s="176"/>
      <c r="C291" s="9" t="s">
        <v>183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78"/>
      <c r="B292" s="176"/>
      <c r="C292" s="9" t="s">
        <v>184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78"/>
      <c r="B293" s="176"/>
      <c r="C293" s="9" t="s">
        <v>185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78"/>
      <c r="B294" s="176"/>
      <c r="C294" s="9" t="s">
        <v>186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78"/>
      <c r="B295" s="177" t="s">
        <v>156</v>
      </c>
      <c r="C295" s="9" t="s">
        <v>182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78"/>
      <c r="B296" s="177"/>
      <c r="C296" s="9" t="s">
        <v>183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78"/>
      <c r="B297" s="177"/>
      <c r="C297" s="9" t="s">
        <v>184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78"/>
      <c r="B298" s="177"/>
      <c r="C298" s="9" t="s">
        <v>185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78"/>
      <c r="B299" s="177"/>
      <c r="C299" s="9" t="s">
        <v>186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78"/>
      <c r="B300" s="177" t="s">
        <v>157</v>
      </c>
      <c r="C300" s="9" t="s">
        <v>182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78"/>
      <c r="B301" s="177"/>
      <c r="C301" s="9" t="s">
        <v>183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78"/>
      <c r="B302" s="177"/>
      <c r="C302" s="9" t="s">
        <v>184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78"/>
      <c r="B303" s="177"/>
      <c r="C303" s="9" t="s">
        <v>185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79"/>
      <c r="B304" s="177"/>
      <c r="C304" s="9" t="s">
        <v>186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86" t="s">
        <v>173</v>
      </c>
      <c r="B305" s="176" t="s">
        <v>187</v>
      </c>
      <c r="C305" s="9" t="s">
        <v>182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78"/>
      <c r="B306" s="176"/>
      <c r="C306" s="9" t="s">
        <v>183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78"/>
      <c r="B307" s="176"/>
      <c r="C307" s="9" t="s">
        <v>184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78"/>
      <c r="B308" s="176"/>
      <c r="C308" s="9" t="s">
        <v>185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78"/>
      <c r="B309" s="176"/>
      <c r="C309" s="9" t="s">
        <v>186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78"/>
      <c r="B310" s="177" t="s">
        <v>156</v>
      </c>
      <c r="C310" s="9" t="s">
        <v>182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78"/>
      <c r="B311" s="177"/>
      <c r="C311" s="9" t="s">
        <v>183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78"/>
      <c r="B312" s="177"/>
      <c r="C312" s="9" t="s">
        <v>184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78"/>
      <c r="B313" s="177"/>
      <c r="C313" s="9" t="s">
        <v>185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78"/>
      <c r="B314" s="177"/>
      <c r="C314" s="9" t="s">
        <v>186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78"/>
      <c r="B315" s="177" t="s">
        <v>157</v>
      </c>
      <c r="C315" s="9" t="s">
        <v>182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78"/>
      <c r="B316" s="177"/>
      <c r="C316" s="9" t="s">
        <v>183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78"/>
      <c r="B317" s="177"/>
      <c r="C317" s="9" t="s">
        <v>184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78"/>
      <c r="B318" s="177"/>
      <c r="C318" s="9" t="s">
        <v>185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79"/>
      <c r="B319" s="177"/>
      <c r="C319" s="9" t="s">
        <v>186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86" t="s">
        <v>191</v>
      </c>
      <c r="B320" s="176" t="s">
        <v>187</v>
      </c>
      <c r="C320" s="9" t="s">
        <v>182</v>
      </c>
      <c r="D320" s="108">
        <f t="shared" si="4"/>
        <v>0</v>
      </c>
      <c r="E320" s="106"/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78"/>
      <c r="B321" s="176"/>
      <c r="C321" s="9" t="s">
        <v>183</v>
      </c>
      <c r="D321" s="108">
        <f t="shared" si="4"/>
        <v>0</v>
      </c>
      <c r="E321" s="106"/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</row>
    <row r="322" spans="1:12" ht="15">
      <c r="A322" s="178"/>
      <c r="B322" s="176"/>
      <c r="C322" s="9" t="s">
        <v>184</v>
      </c>
      <c r="D322" s="108">
        <f t="shared" si="4"/>
        <v>0</v>
      </c>
      <c r="E322" s="106"/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</row>
    <row r="323" spans="1:12" ht="15">
      <c r="A323" s="178"/>
      <c r="B323" s="176"/>
      <c r="C323" s="9" t="s">
        <v>185</v>
      </c>
      <c r="D323" s="108">
        <f t="shared" si="4"/>
        <v>0</v>
      </c>
      <c r="E323" s="106"/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78"/>
      <c r="B324" s="176"/>
      <c r="C324" s="9" t="s">
        <v>186</v>
      </c>
      <c r="D324" s="108">
        <f t="shared" si="4"/>
        <v>0</v>
      </c>
      <c r="E324" s="106"/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</row>
    <row r="325" spans="1:12" ht="15">
      <c r="A325" s="178"/>
      <c r="B325" s="177" t="s">
        <v>156</v>
      </c>
      <c r="C325" s="9" t="s">
        <v>182</v>
      </c>
      <c r="D325" s="108">
        <f t="shared" si="4"/>
        <v>0</v>
      </c>
      <c r="E325" s="106"/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78"/>
      <c r="B326" s="177"/>
      <c r="C326" s="9" t="s">
        <v>183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78"/>
      <c r="B327" s="177"/>
      <c r="C327" s="9" t="s">
        <v>184</v>
      </c>
      <c r="D327" s="108">
        <f t="shared" si="5"/>
        <v>0</v>
      </c>
      <c r="E327" s="106"/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78"/>
      <c r="B328" s="177"/>
      <c r="C328" s="9" t="s">
        <v>185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78"/>
      <c r="B329" s="177"/>
      <c r="C329" s="9" t="s">
        <v>186</v>
      </c>
      <c r="D329" s="108">
        <f t="shared" si="5"/>
        <v>0</v>
      </c>
      <c r="E329" s="106"/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</row>
    <row r="330" spans="1:12" ht="15">
      <c r="A330" s="178"/>
      <c r="B330" s="177" t="s">
        <v>157</v>
      </c>
      <c r="C330" s="9" t="s">
        <v>182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78"/>
      <c r="B331" s="177"/>
      <c r="C331" s="9" t="s">
        <v>183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78"/>
      <c r="B332" s="177"/>
      <c r="C332" s="9" t="s">
        <v>184</v>
      </c>
      <c r="D332" s="108">
        <f t="shared" si="5"/>
        <v>0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78"/>
      <c r="B333" s="177"/>
      <c r="C333" s="9" t="s">
        <v>185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79"/>
      <c r="B334" s="177"/>
      <c r="C334" s="9" t="s">
        <v>186</v>
      </c>
      <c r="D334" s="108">
        <f t="shared" si="5"/>
        <v>0</v>
      </c>
      <c r="E334" s="106"/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</row>
    <row r="335" spans="1:12" ht="15" customHeight="1">
      <c r="A335" s="187" t="s">
        <v>174</v>
      </c>
      <c r="B335" s="176" t="s">
        <v>187</v>
      </c>
      <c r="C335" s="9" t="s">
        <v>182</v>
      </c>
      <c r="D335" s="108">
        <f t="shared" si="5"/>
        <v>24</v>
      </c>
      <c r="E335" s="106"/>
      <c r="F335" s="110">
        <v>9</v>
      </c>
      <c r="G335" s="110">
        <v>3</v>
      </c>
      <c r="H335" s="110">
        <v>0</v>
      </c>
      <c r="I335" s="110">
        <v>1</v>
      </c>
      <c r="J335" s="110">
        <v>0</v>
      </c>
      <c r="K335" s="110">
        <v>2</v>
      </c>
      <c r="L335" s="110">
        <v>9</v>
      </c>
    </row>
    <row r="336" spans="1:12" ht="15">
      <c r="A336" s="188"/>
      <c r="B336" s="176"/>
      <c r="C336" s="9" t="s">
        <v>183</v>
      </c>
      <c r="D336" s="108">
        <f t="shared" si="5"/>
        <v>41</v>
      </c>
      <c r="E336" s="106"/>
      <c r="F336" s="110">
        <v>6</v>
      </c>
      <c r="G336" s="110">
        <v>1</v>
      </c>
      <c r="H336" s="110">
        <v>11</v>
      </c>
      <c r="I336" s="110">
        <v>7</v>
      </c>
      <c r="J336" s="110">
        <v>2</v>
      </c>
      <c r="K336" s="110">
        <v>4</v>
      </c>
      <c r="L336" s="110">
        <v>10</v>
      </c>
    </row>
    <row r="337" spans="1:12" ht="15">
      <c r="A337" s="188"/>
      <c r="B337" s="176"/>
      <c r="C337" s="9" t="s">
        <v>184</v>
      </c>
      <c r="D337" s="108">
        <f t="shared" si="5"/>
        <v>44</v>
      </c>
      <c r="E337" s="106"/>
      <c r="F337" s="110">
        <v>8</v>
      </c>
      <c r="G337" s="110">
        <v>4</v>
      </c>
      <c r="H337" s="110">
        <v>11</v>
      </c>
      <c r="I337" s="110">
        <v>5</v>
      </c>
      <c r="J337" s="110">
        <v>2</v>
      </c>
      <c r="K337" s="110">
        <v>3</v>
      </c>
      <c r="L337" s="110">
        <v>11</v>
      </c>
    </row>
    <row r="338" spans="1:12" ht="15">
      <c r="A338" s="188"/>
      <c r="B338" s="176"/>
      <c r="C338" s="9" t="s">
        <v>185</v>
      </c>
      <c r="D338" s="108">
        <f t="shared" si="5"/>
        <v>21</v>
      </c>
      <c r="E338" s="106"/>
      <c r="F338" s="110">
        <v>7</v>
      </c>
      <c r="G338" s="110">
        <v>0</v>
      </c>
      <c r="H338" s="110">
        <v>0</v>
      </c>
      <c r="I338" s="110">
        <v>3</v>
      </c>
      <c r="J338" s="110">
        <v>0</v>
      </c>
      <c r="K338" s="110">
        <v>3</v>
      </c>
      <c r="L338" s="110">
        <v>8</v>
      </c>
    </row>
    <row r="339" spans="1:12" ht="15">
      <c r="A339" s="188"/>
      <c r="B339" s="176"/>
      <c r="C339" s="9" t="s">
        <v>186</v>
      </c>
      <c r="D339" s="108">
        <f t="shared" si="5"/>
        <v>448</v>
      </c>
      <c r="E339" s="106"/>
      <c r="F339" s="110">
        <v>86</v>
      </c>
      <c r="G339" s="110">
        <v>35</v>
      </c>
      <c r="H339" s="110">
        <v>84</v>
      </c>
      <c r="I339" s="110">
        <v>64</v>
      </c>
      <c r="J339" s="110">
        <v>54</v>
      </c>
      <c r="K339" s="110">
        <v>56</v>
      </c>
      <c r="L339" s="110">
        <v>69</v>
      </c>
    </row>
    <row r="340" spans="1:12" ht="15">
      <c r="A340" s="188"/>
      <c r="B340" s="177" t="s">
        <v>156</v>
      </c>
      <c r="C340" s="9" t="s">
        <v>182</v>
      </c>
      <c r="D340" s="108">
        <f t="shared" si="5"/>
        <v>0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88"/>
      <c r="B341" s="177"/>
      <c r="C341" s="9" t="s">
        <v>183</v>
      </c>
      <c r="D341" s="108">
        <f t="shared" si="5"/>
        <v>2</v>
      </c>
      <c r="E341" s="106"/>
      <c r="F341" s="110">
        <v>1</v>
      </c>
      <c r="G341" s="110">
        <v>0</v>
      </c>
      <c r="H341" s="110">
        <v>0</v>
      </c>
      <c r="I341" s="110">
        <v>1</v>
      </c>
      <c r="J341" s="110">
        <v>0</v>
      </c>
      <c r="K341" s="110">
        <v>0</v>
      </c>
      <c r="L341" s="110">
        <v>0</v>
      </c>
    </row>
    <row r="342" spans="1:12" ht="15">
      <c r="A342" s="188"/>
      <c r="B342" s="177"/>
      <c r="C342" s="9" t="s">
        <v>184</v>
      </c>
      <c r="D342" s="108">
        <f t="shared" si="5"/>
        <v>2</v>
      </c>
      <c r="E342" s="106"/>
      <c r="F342" s="110">
        <v>1</v>
      </c>
      <c r="G342" s="110">
        <v>0</v>
      </c>
      <c r="H342" s="110">
        <v>0</v>
      </c>
      <c r="I342" s="110">
        <v>1</v>
      </c>
      <c r="J342" s="110">
        <v>0</v>
      </c>
      <c r="K342" s="110">
        <v>0</v>
      </c>
      <c r="L342" s="110">
        <v>0</v>
      </c>
    </row>
    <row r="343" spans="1:12" ht="15">
      <c r="A343" s="188"/>
      <c r="B343" s="177"/>
      <c r="C343" s="9" t="s">
        <v>185</v>
      </c>
      <c r="D343" s="108">
        <f t="shared" si="5"/>
        <v>0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88"/>
      <c r="B344" s="177"/>
      <c r="C344" s="9" t="s">
        <v>186</v>
      </c>
      <c r="D344" s="108">
        <f t="shared" si="5"/>
        <v>37</v>
      </c>
      <c r="E344" s="106"/>
      <c r="F344" s="110">
        <v>9</v>
      </c>
      <c r="G344" s="110">
        <v>1</v>
      </c>
      <c r="H344" s="110">
        <v>7</v>
      </c>
      <c r="I344" s="110">
        <v>7</v>
      </c>
      <c r="J344" s="110">
        <v>1</v>
      </c>
      <c r="K344" s="110">
        <v>7</v>
      </c>
      <c r="L344" s="110">
        <v>5</v>
      </c>
    </row>
    <row r="345" spans="1:12" ht="15">
      <c r="A345" s="188"/>
      <c r="B345" s="177" t="s">
        <v>157</v>
      </c>
      <c r="C345" s="9" t="s">
        <v>182</v>
      </c>
      <c r="D345" s="108">
        <f t="shared" si="5"/>
        <v>6</v>
      </c>
      <c r="E345" s="106"/>
      <c r="F345" s="110">
        <v>3</v>
      </c>
      <c r="G345" s="110">
        <v>1</v>
      </c>
      <c r="H345" s="110">
        <v>0</v>
      </c>
      <c r="I345" s="110">
        <v>0</v>
      </c>
      <c r="J345" s="110">
        <v>0</v>
      </c>
      <c r="K345" s="110">
        <v>0</v>
      </c>
      <c r="L345" s="110">
        <v>2</v>
      </c>
    </row>
    <row r="346" spans="1:12" ht="15">
      <c r="A346" s="188"/>
      <c r="B346" s="177"/>
      <c r="C346" s="9" t="s">
        <v>183</v>
      </c>
      <c r="D346" s="108">
        <f t="shared" si="5"/>
        <v>6</v>
      </c>
      <c r="E346" s="106"/>
      <c r="F346" s="110">
        <v>0</v>
      </c>
      <c r="G346" s="110">
        <v>0</v>
      </c>
      <c r="H346" s="110">
        <v>1</v>
      </c>
      <c r="I346" s="110">
        <v>1</v>
      </c>
      <c r="J346" s="110">
        <v>1</v>
      </c>
      <c r="K346" s="110">
        <v>2</v>
      </c>
      <c r="L346" s="110">
        <v>1</v>
      </c>
    </row>
    <row r="347" spans="1:12" ht="15">
      <c r="A347" s="188"/>
      <c r="B347" s="177"/>
      <c r="C347" s="9" t="s">
        <v>184</v>
      </c>
      <c r="D347" s="108">
        <f t="shared" si="5"/>
        <v>9</v>
      </c>
      <c r="E347" s="106"/>
      <c r="F347" s="110">
        <v>3</v>
      </c>
      <c r="G347" s="110">
        <v>1</v>
      </c>
      <c r="H347" s="110">
        <v>1</v>
      </c>
      <c r="I347" s="110">
        <v>1</v>
      </c>
      <c r="J347" s="110">
        <v>1</v>
      </c>
      <c r="K347" s="110">
        <v>1</v>
      </c>
      <c r="L347" s="110">
        <v>1</v>
      </c>
    </row>
    <row r="348" spans="1:12" ht="15">
      <c r="A348" s="188"/>
      <c r="B348" s="177"/>
      <c r="C348" s="9" t="s">
        <v>185</v>
      </c>
      <c r="D348" s="108">
        <f t="shared" si="5"/>
        <v>3</v>
      </c>
      <c r="E348" s="106"/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1</v>
      </c>
      <c r="L348" s="110">
        <v>2</v>
      </c>
    </row>
    <row r="349" spans="1:12" ht="15">
      <c r="A349" s="189"/>
      <c r="B349" s="177"/>
      <c r="C349" s="9" t="s">
        <v>186</v>
      </c>
      <c r="D349" s="108">
        <f t="shared" si="5"/>
        <v>166</v>
      </c>
      <c r="E349" s="106"/>
      <c r="F349" s="110">
        <v>31</v>
      </c>
      <c r="G349" s="110">
        <v>18</v>
      </c>
      <c r="H349" s="110">
        <v>35</v>
      </c>
      <c r="I349" s="110">
        <v>24</v>
      </c>
      <c r="J349" s="110">
        <v>13</v>
      </c>
      <c r="K349" s="110">
        <v>26</v>
      </c>
      <c r="L349" s="110">
        <v>19</v>
      </c>
    </row>
    <row r="350" spans="1:12" ht="15">
      <c r="A350" s="186" t="s">
        <v>175</v>
      </c>
      <c r="B350" s="176" t="s">
        <v>187</v>
      </c>
      <c r="C350" s="9" t="s">
        <v>182</v>
      </c>
      <c r="D350" s="108">
        <f t="shared" si="5"/>
        <v>3</v>
      </c>
      <c r="E350" s="106"/>
      <c r="F350" s="110">
        <v>2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1</v>
      </c>
    </row>
    <row r="351" spans="1:12" ht="15">
      <c r="A351" s="178"/>
      <c r="B351" s="176"/>
      <c r="C351" s="9" t="s">
        <v>183</v>
      </c>
      <c r="D351" s="108">
        <f t="shared" si="5"/>
        <v>6</v>
      </c>
      <c r="E351" s="106"/>
      <c r="F351" s="110">
        <v>1</v>
      </c>
      <c r="G351" s="110">
        <v>2</v>
      </c>
      <c r="H351" s="110">
        <v>0</v>
      </c>
      <c r="I351" s="110">
        <v>1</v>
      </c>
      <c r="J351" s="110">
        <v>0</v>
      </c>
      <c r="K351" s="110">
        <v>0</v>
      </c>
      <c r="L351" s="110">
        <v>2</v>
      </c>
    </row>
    <row r="352" spans="1:12" ht="15">
      <c r="A352" s="178"/>
      <c r="B352" s="176"/>
      <c r="C352" s="9" t="s">
        <v>184</v>
      </c>
      <c r="D352" s="108">
        <f t="shared" si="5"/>
        <v>5</v>
      </c>
      <c r="E352" s="106"/>
      <c r="F352" s="110">
        <v>2</v>
      </c>
      <c r="G352" s="110">
        <v>2</v>
      </c>
      <c r="H352" s="110">
        <v>0</v>
      </c>
      <c r="I352" s="110">
        <v>1</v>
      </c>
      <c r="J352" s="110">
        <v>0</v>
      </c>
      <c r="K352" s="110">
        <v>0</v>
      </c>
      <c r="L352" s="110">
        <v>0</v>
      </c>
    </row>
    <row r="353" spans="1:12" ht="15">
      <c r="A353" s="178"/>
      <c r="B353" s="176"/>
      <c r="C353" s="9" t="s">
        <v>185</v>
      </c>
      <c r="D353" s="108">
        <f t="shared" si="5"/>
        <v>4</v>
      </c>
      <c r="E353" s="106"/>
      <c r="F353" s="110">
        <v>1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3</v>
      </c>
    </row>
    <row r="354" spans="1:12" ht="15">
      <c r="A354" s="178"/>
      <c r="B354" s="176"/>
      <c r="C354" s="9" t="s">
        <v>186</v>
      </c>
      <c r="D354" s="108">
        <f t="shared" si="5"/>
        <v>77</v>
      </c>
      <c r="E354" s="106"/>
      <c r="F354" s="110">
        <v>19</v>
      </c>
      <c r="G354" s="110">
        <v>14</v>
      </c>
      <c r="H354" s="110">
        <v>8</v>
      </c>
      <c r="I354" s="110">
        <v>7</v>
      </c>
      <c r="J354" s="110">
        <v>4</v>
      </c>
      <c r="K354" s="110">
        <v>3</v>
      </c>
      <c r="L354" s="110">
        <v>22</v>
      </c>
    </row>
    <row r="355" spans="1:12" ht="15">
      <c r="A355" s="178"/>
      <c r="B355" s="177" t="s">
        <v>156</v>
      </c>
      <c r="C355" s="9" t="s">
        <v>182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78"/>
      <c r="B356" s="177"/>
      <c r="C356" s="9" t="s">
        <v>183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78"/>
      <c r="B357" s="177"/>
      <c r="C357" s="9" t="s">
        <v>184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78"/>
      <c r="B358" s="177"/>
      <c r="C358" s="9" t="s">
        <v>185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78"/>
      <c r="B359" s="177"/>
      <c r="C359" s="9" t="s">
        <v>186</v>
      </c>
      <c r="D359" s="108">
        <f t="shared" si="5"/>
        <v>4</v>
      </c>
      <c r="E359" s="106"/>
      <c r="F359" s="110">
        <v>1</v>
      </c>
      <c r="G359" s="110">
        <v>2</v>
      </c>
      <c r="H359" s="110">
        <v>0</v>
      </c>
      <c r="I359" s="110">
        <v>0</v>
      </c>
      <c r="J359" s="110">
        <v>0</v>
      </c>
      <c r="K359" s="110">
        <v>0</v>
      </c>
      <c r="L359" s="110">
        <v>1</v>
      </c>
    </row>
    <row r="360" spans="1:12" ht="15">
      <c r="A360" s="178"/>
      <c r="B360" s="177" t="s">
        <v>157</v>
      </c>
      <c r="C360" s="9" t="s">
        <v>182</v>
      </c>
      <c r="D360" s="108">
        <f t="shared" si="5"/>
        <v>3</v>
      </c>
      <c r="E360" s="106"/>
      <c r="F360" s="110">
        <v>2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1</v>
      </c>
    </row>
    <row r="361" spans="1:12" ht="15">
      <c r="A361" s="178"/>
      <c r="B361" s="177"/>
      <c r="C361" s="9" t="s">
        <v>183</v>
      </c>
      <c r="D361" s="108">
        <f t="shared" si="5"/>
        <v>4</v>
      </c>
      <c r="E361" s="106"/>
      <c r="F361" s="110">
        <v>1</v>
      </c>
      <c r="G361" s="110">
        <v>1</v>
      </c>
      <c r="H361" s="110">
        <v>0</v>
      </c>
      <c r="I361" s="110">
        <v>0</v>
      </c>
      <c r="J361" s="110">
        <v>0</v>
      </c>
      <c r="K361" s="110">
        <v>0</v>
      </c>
      <c r="L361" s="110">
        <v>2</v>
      </c>
    </row>
    <row r="362" spans="1:12" ht="15">
      <c r="A362" s="178"/>
      <c r="B362" s="177"/>
      <c r="C362" s="9" t="s">
        <v>184</v>
      </c>
      <c r="D362" s="108">
        <f t="shared" si="5"/>
        <v>3</v>
      </c>
      <c r="E362" s="106"/>
      <c r="F362" s="110">
        <v>2</v>
      </c>
      <c r="G362" s="110">
        <v>1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78"/>
      <c r="B363" s="177"/>
      <c r="C363" s="9" t="s">
        <v>185</v>
      </c>
      <c r="D363" s="108">
        <f t="shared" si="5"/>
        <v>4</v>
      </c>
      <c r="E363" s="106"/>
      <c r="F363" s="110">
        <v>1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3</v>
      </c>
    </row>
    <row r="364" spans="1:12" ht="15">
      <c r="A364" s="179"/>
      <c r="B364" s="177"/>
      <c r="C364" s="9" t="s">
        <v>186</v>
      </c>
      <c r="D364" s="108">
        <f t="shared" si="5"/>
        <v>50</v>
      </c>
      <c r="E364" s="106"/>
      <c r="F364" s="110">
        <v>19</v>
      </c>
      <c r="G364" s="110">
        <v>9</v>
      </c>
      <c r="H364" s="110">
        <v>6</v>
      </c>
      <c r="I364" s="110">
        <v>0</v>
      </c>
      <c r="J364" s="110">
        <v>1</v>
      </c>
      <c r="K364" s="110">
        <v>3</v>
      </c>
      <c r="L364" s="110">
        <v>12</v>
      </c>
    </row>
    <row r="365" spans="1:12" ht="15">
      <c r="A365" s="186" t="s">
        <v>192</v>
      </c>
      <c r="B365" s="176" t="s">
        <v>187</v>
      </c>
      <c r="C365" s="9" t="s">
        <v>182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78"/>
      <c r="B366" s="176"/>
      <c r="C366" s="9" t="s">
        <v>183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78"/>
      <c r="B367" s="176"/>
      <c r="C367" s="9" t="s">
        <v>184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78"/>
      <c r="B368" s="176"/>
      <c r="C368" s="9" t="s">
        <v>185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78"/>
      <c r="B369" s="176"/>
      <c r="C369" s="9" t="s">
        <v>186</v>
      </c>
      <c r="D369" s="108">
        <f t="shared" si="5"/>
        <v>2</v>
      </c>
      <c r="E369" s="106"/>
      <c r="F369" s="110">
        <v>0</v>
      </c>
      <c r="G369" s="110">
        <v>1</v>
      </c>
      <c r="H369" s="110">
        <v>0</v>
      </c>
      <c r="I369" s="110">
        <v>0</v>
      </c>
      <c r="J369" s="110">
        <v>0</v>
      </c>
      <c r="K369" s="110">
        <v>0</v>
      </c>
      <c r="L369" s="110">
        <v>1</v>
      </c>
    </row>
    <row r="370" spans="1:12" ht="15">
      <c r="A370" s="178"/>
      <c r="B370" s="177" t="s">
        <v>156</v>
      </c>
      <c r="C370" s="9" t="s">
        <v>182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78"/>
      <c r="B371" s="177"/>
      <c r="C371" s="9" t="s">
        <v>183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78"/>
      <c r="B372" s="177"/>
      <c r="C372" s="9" t="s">
        <v>184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78"/>
      <c r="B373" s="177"/>
      <c r="C373" s="9" t="s">
        <v>185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78"/>
      <c r="B374" s="177"/>
      <c r="C374" s="9" t="s">
        <v>186</v>
      </c>
      <c r="D374" s="108">
        <f t="shared" si="5"/>
        <v>2</v>
      </c>
      <c r="E374" s="106"/>
      <c r="F374" s="110">
        <v>0</v>
      </c>
      <c r="G374" s="110">
        <v>1</v>
      </c>
      <c r="H374" s="110">
        <v>0</v>
      </c>
      <c r="I374" s="110">
        <v>0</v>
      </c>
      <c r="J374" s="110">
        <v>0</v>
      </c>
      <c r="K374" s="110">
        <v>0</v>
      </c>
      <c r="L374" s="110">
        <v>1</v>
      </c>
    </row>
    <row r="375" spans="1:12" ht="15">
      <c r="A375" s="178"/>
      <c r="B375" s="177" t="s">
        <v>157</v>
      </c>
      <c r="C375" s="9" t="s">
        <v>182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78"/>
      <c r="B376" s="177"/>
      <c r="C376" s="9" t="s">
        <v>183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78"/>
      <c r="B377" s="177"/>
      <c r="C377" s="9" t="s">
        <v>184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78"/>
      <c r="B378" s="177"/>
      <c r="C378" s="9" t="s">
        <v>185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79"/>
      <c r="B379" s="177"/>
      <c r="C379" s="9" t="s">
        <v>186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86" t="s">
        <v>193</v>
      </c>
      <c r="B380" s="176" t="s">
        <v>187</v>
      </c>
      <c r="C380" s="9" t="s">
        <v>182</v>
      </c>
      <c r="D380" s="108">
        <f t="shared" si="5"/>
        <v>8</v>
      </c>
      <c r="E380" s="106"/>
      <c r="F380" s="110">
        <v>0</v>
      </c>
      <c r="G380" s="110">
        <v>6</v>
      </c>
      <c r="H380" s="110">
        <v>2</v>
      </c>
      <c r="I380" s="110">
        <v>0</v>
      </c>
      <c r="J380" s="110">
        <v>0</v>
      </c>
      <c r="K380" s="110">
        <v>0</v>
      </c>
      <c r="L380" s="110">
        <v>0</v>
      </c>
    </row>
    <row r="381" spans="1:12" ht="15">
      <c r="A381" s="178"/>
      <c r="B381" s="176"/>
      <c r="C381" s="9" t="s">
        <v>183</v>
      </c>
      <c r="D381" s="108">
        <f t="shared" si="5"/>
        <v>77</v>
      </c>
      <c r="E381" s="106"/>
      <c r="F381" s="110">
        <v>5</v>
      </c>
      <c r="G381" s="110">
        <v>15</v>
      </c>
      <c r="H381" s="110">
        <v>16</v>
      </c>
      <c r="I381" s="110">
        <v>2</v>
      </c>
      <c r="J381" s="110">
        <v>19</v>
      </c>
      <c r="K381" s="110">
        <v>10</v>
      </c>
      <c r="L381" s="110">
        <v>10</v>
      </c>
    </row>
    <row r="382" spans="1:12" ht="15">
      <c r="A382" s="178"/>
      <c r="B382" s="176"/>
      <c r="C382" s="9" t="s">
        <v>184</v>
      </c>
      <c r="D382" s="108">
        <f t="shared" si="5"/>
        <v>27</v>
      </c>
      <c r="E382" s="106"/>
      <c r="F382" s="110">
        <v>0</v>
      </c>
      <c r="G382" s="110">
        <v>11</v>
      </c>
      <c r="H382" s="110">
        <v>4</v>
      </c>
      <c r="I382" s="110">
        <v>0</v>
      </c>
      <c r="J382" s="110">
        <v>7</v>
      </c>
      <c r="K382" s="110">
        <v>5</v>
      </c>
      <c r="L382" s="110">
        <v>0</v>
      </c>
    </row>
    <row r="383" spans="1:12" ht="15">
      <c r="A383" s="178"/>
      <c r="B383" s="176"/>
      <c r="C383" s="9" t="s">
        <v>185</v>
      </c>
      <c r="D383" s="108">
        <f t="shared" si="5"/>
        <v>58</v>
      </c>
      <c r="E383" s="106"/>
      <c r="F383" s="110">
        <v>5</v>
      </c>
      <c r="G383" s="110">
        <v>10</v>
      </c>
      <c r="H383" s="110">
        <v>14</v>
      </c>
      <c r="I383" s="110">
        <v>2</v>
      </c>
      <c r="J383" s="110">
        <v>12</v>
      </c>
      <c r="K383" s="110">
        <v>5</v>
      </c>
      <c r="L383" s="110">
        <v>10</v>
      </c>
    </row>
    <row r="384" spans="1:12" ht="15">
      <c r="A384" s="178"/>
      <c r="B384" s="176"/>
      <c r="C384" s="9" t="s">
        <v>186</v>
      </c>
      <c r="D384" s="108">
        <f t="shared" si="5"/>
        <v>385</v>
      </c>
      <c r="E384" s="106"/>
      <c r="F384" s="110">
        <v>27</v>
      </c>
      <c r="G384" s="110">
        <v>70</v>
      </c>
      <c r="H384" s="110">
        <v>75</v>
      </c>
      <c r="I384" s="110">
        <v>45</v>
      </c>
      <c r="J384" s="110">
        <v>69</v>
      </c>
      <c r="K384" s="110">
        <v>39</v>
      </c>
      <c r="L384" s="110">
        <v>60</v>
      </c>
    </row>
    <row r="385" spans="1:12" ht="15">
      <c r="A385" s="178"/>
      <c r="B385" s="177" t="s">
        <v>156</v>
      </c>
      <c r="C385" s="9" t="s">
        <v>182</v>
      </c>
      <c r="D385" s="108">
        <f t="shared" si="5"/>
        <v>0</v>
      </c>
      <c r="E385" s="106"/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78"/>
      <c r="B386" s="177"/>
      <c r="C386" s="9" t="s">
        <v>183</v>
      </c>
      <c r="D386" s="108">
        <f t="shared" si="5"/>
        <v>7</v>
      </c>
      <c r="E386" s="106"/>
      <c r="F386" s="110">
        <v>1</v>
      </c>
      <c r="G386" s="110">
        <v>2</v>
      </c>
      <c r="H386" s="110">
        <v>0</v>
      </c>
      <c r="I386" s="110">
        <v>0</v>
      </c>
      <c r="J386" s="110">
        <v>2</v>
      </c>
      <c r="K386" s="110">
        <v>1</v>
      </c>
      <c r="L386" s="110">
        <v>1</v>
      </c>
    </row>
    <row r="387" spans="1:12" ht="15">
      <c r="A387" s="178"/>
      <c r="B387" s="177"/>
      <c r="C387" s="9" t="s">
        <v>184</v>
      </c>
      <c r="D387" s="108">
        <f t="shared" si="5"/>
        <v>3</v>
      </c>
      <c r="E387" s="106"/>
      <c r="F387" s="110">
        <v>0</v>
      </c>
      <c r="G387" s="110">
        <v>1</v>
      </c>
      <c r="H387" s="110">
        <v>0</v>
      </c>
      <c r="I387" s="110">
        <v>0</v>
      </c>
      <c r="J387" s="110">
        <v>1</v>
      </c>
      <c r="K387" s="110">
        <v>1</v>
      </c>
      <c r="L387" s="110">
        <v>0</v>
      </c>
    </row>
    <row r="388" spans="1:12" ht="15">
      <c r="A388" s="178"/>
      <c r="B388" s="177"/>
      <c r="C388" s="9" t="s">
        <v>185</v>
      </c>
      <c r="D388" s="108">
        <f t="shared" si="5"/>
        <v>4</v>
      </c>
      <c r="E388" s="106"/>
      <c r="F388" s="110">
        <v>1</v>
      </c>
      <c r="G388" s="110">
        <v>1</v>
      </c>
      <c r="H388" s="110">
        <v>0</v>
      </c>
      <c r="I388" s="110">
        <v>0</v>
      </c>
      <c r="J388" s="110">
        <v>1</v>
      </c>
      <c r="K388" s="110">
        <v>0</v>
      </c>
      <c r="L388" s="110">
        <v>1</v>
      </c>
    </row>
    <row r="389" spans="1:12" ht="15">
      <c r="A389" s="178"/>
      <c r="B389" s="177"/>
      <c r="C389" s="9" t="s">
        <v>186</v>
      </c>
      <c r="D389" s="108">
        <f t="shared" si="5"/>
        <v>24</v>
      </c>
      <c r="E389" s="106"/>
      <c r="F389" s="110">
        <v>5</v>
      </c>
      <c r="G389" s="110">
        <v>7</v>
      </c>
      <c r="H389" s="110">
        <v>4</v>
      </c>
      <c r="I389" s="110">
        <v>0</v>
      </c>
      <c r="J389" s="110">
        <v>4</v>
      </c>
      <c r="K389" s="110">
        <v>2</v>
      </c>
      <c r="L389" s="110">
        <v>2</v>
      </c>
    </row>
    <row r="390" spans="1:12" ht="15">
      <c r="A390" s="178"/>
      <c r="B390" s="177" t="s">
        <v>157</v>
      </c>
      <c r="C390" s="9" t="s">
        <v>182</v>
      </c>
      <c r="D390" s="108">
        <f aca="true" t="shared" si="6" ref="D390:D453">SUM(F390:L390)</f>
        <v>3</v>
      </c>
      <c r="E390" s="106"/>
      <c r="F390" s="110">
        <v>0</v>
      </c>
      <c r="G390" s="110">
        <v>3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</row>
    <row r="391" spans="1:12" ht="15">
      <c r="A391" s="178"/>
      <c r="B391" s="177"/>
      <c r="C391" s="9" t="s">
        <v>183</v>
      </c>
      <c r="D391" s="108">
        <f t="shared" si="6"/>
        <v>9</v>
      </c>
      <c r="E391" s="106"/>
      <c r="F391" s="110">
        <v>0</v>
      </c>
      <c r="G391" s="110">
        <v>1</v>
      </c>
      <c r="H391" s="110">
        <v>3</v>
      </c>
      <c r="I391" s="110">
        <v>1</v>
      </c>
      <c r="J391" s="110">
        <v>3</v>
      </c>
      <c r="K391" s="110">
        <v>0</v>
      </c>
      <c r="L391" s="110">
        <v>1</v>
      </c>
    </row>
    <row r="392" spans="1:12" ht="15">
      <c r="A392" s="178"/>
      <c r="B392" s="177"/>
      <c r="C392" s="9" t="s">
        <v>184</v>
      </c>
      <c r="D392" s="108">
        <f t="shared" si="6"/>
        <v>6</v>
      </c>
      <c r="E392" s="106"/>
      <c r="F392" s="110">
        <v>0</v>
      </c>
      <c r="G392" s="110">
        <v>4</v>
      </c>
      <c r="H392" s="110">
        <v>1</v>
      </c>
      <c r="I392" s="110">
        <v>0</v>
      </c>
      <c r="J392" s="110">
        <v>1</v>
      </c>
      <c r="K392" s="110">
        <v>0</v>
      </c>
      <c r="L392" s="110">
        <v>0</v>
      </c>
    </row>
    <row r="393" spans="1:12" ht="15">
      <c r="A393" s="178"/>
      <c r="B393" s="177"/>
      <c r="C393" s="9" t="s">
        <v>185</v>
      </c>
      <c r="D393" s="108">
        <f t="shared" si="6"/>
        <v>6</v>
      </c>
      <c r="E393" s="106"/>
      <c r="F393" s="110">
        <v>0</v>
      </c>
      <c r="G393" s="110">
        <v>0</v>
      </c>
      <c r="H393" s="110">
        <v>2</v>
      </c>
      <c r="I393" s="110">
        <v>1</v>
      </c>
      <c r="J393" s="110">
        <v>2</v>
      </c>
      <c r="K393" s="110">
        <v>0</v>
      </c>
      <c r="L393" s="110">
        <v>1</v>
      </c>
    </row>
    <row r="394" spans="1:12" ht="15">
      <c r="A394" s="179"/>
      <c r="B394" s="177"/>
      <c r="C394" s="9" t="s">
        <v>186</v>
      </c>
      <c r="D394" s="108">
        <f t="shared" si="6"/>
        <v>64</v>
      </c>
      <c r="E394" s="106"/>
      <c r="F394" s="110">
        <v>6</v>
      </c>
      <c r="G394" s="110">
        <v>9</v>
      </c>
      <c r="H394" s="110">
        <v>9</v>
      </c>
      <c r="I394" s="110">
        <v>10</v>
      </c>
      <c r="J394" s="110">
        <v>14</v>
      </c>
      <c r="K394" s="110">
        <v>7</v>
      </c>
      <c r="L394" s="110">
        <v>9</v>
      </c>
    </row>
    <row r="395" spans="1:12" ht="15">
      <c r="A395" s="186" t="s">
        <v>194</v>
      </c>
      <c r="B395" s="176" t="s">
        <v>187</v>
      </c>
      <c r="C395" s="9" t="s">
        <v>182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78"/>
      <c r="B396" s="176"/>
      <c r="C396" s="9" t="s">
        <v>183</v>
      </c>
      <c r="D396" s="108">
        <f t="shared" si="6"/>
        <v>1</v>
      </c>
      <c r="E396" s="106"/>
      <c r="F396" s="110">
        <v>0</v>
      </c>
      <c r="G396" s="110">
        <v>1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78"/>
      <c r="B397" s="176"/>
      <c r="C397" s="9" t="s">
        <v>184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78"/>
      <c r="B398" s="176"/>
      <c r="C398" s="9" t="s">
        <v>185</v>
      </c>
      <c r="D398" s="108">
        <f t="shared" si="6"/>
        <v>1</v>
      </c>
      <c r="E398" s="106"/>
      <c r="F398" s="110">
        <v>0</v>
      </c>
      <c r="G398" s="110">
        <v>1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78"/>
      <c r="B399" s="176"/>
      <c r="C399" s="9" t="s">
        <v>186</v>
      </c>
      <c r="D399" s="108">
        <f t="shared" si="6"/>
        <v>8</v>
      </c>
      <c r="E399" s="106"/>
      <c r="F399" s="110">
        <v>0</v>
      </c>
      <c r="G399" s="110">
        <v>1</v>
      </c>
      <c r="H399" s="110">
        <v>2</v>
      </c>
      <c r="I399" s="110">
        <v>0</v>
      </c>
      <c r="J399" s="110">
        <v>3</v>
      </c>
      <c r="K399" s="110">
        <v>2</v>
      </c>
      <c r="L399" s="110">
        <v>0</v>
      </c>
    </row>
    <row r="400" spans="1:12" ht="15">
      <c r="A400" s="178"/>
      <c r="B400" s="177" t="s">
        <v>156</v>
      </c>
      <c r="C400" s="9" t="s">
        <v>182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78"/>
      <c r="B401" s="177"/>
      <c r="C401" s="9" t="s">
        <v>183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78"/>
      <c r="B402" s="177"/>
      <c r="C402" s="9" t="s">
        <v>184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78"/>
      <c r="B403" s="177"/>
      <c r="C403" s="9" t="s">
        <v>185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78"/>
      <c r="B404" s="177"/>
      <c r="C404" s="9" t="s">
        <v>186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78"/>
      <c r="B405" s="177" t="s">
        <v>157</v>
      </c>
      <c r="C405" s="9" t="s">
        <v>182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78"/>
      <c r="B406" s="177"/>
      <c r="C406" s="9" t="s">
        <v>183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78"/>
      <c r="B407" s="177"/>
      <c r="C407" s="9" t="s">
        <v>184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78"/>
      <c r="B408" s="177"/>
      <c r="C408" s="9" t="s">
        <v>185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79"/>
      <c r="B409" s="177"/>
      <c r="C409" s="9" t="s">
        <v>186</v>
      </c>
      <c r="D409" s="108">
        <f t="shared" si="6"/>
        <v>2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2</v>
      </c>
      <c r="L409" s="110">
        <v>0</v>
      </c>
    </row>
    <row r="410" spans="1:12" ht="15">
      <c r="A410" s="186" t="s">
        <v>195</v>
      </c>
      <c r="B410" s="176" t="s">
        <v>187</v>
      </c>
      <c r="C410" s="9" t="s">
        <v>182</v>
      </c>
      <c r="D410" s="108">
        <f t="shared" si="6"/>
        <v>8</v>
      </c>
      <c r="E410" s="106"/>
      <c r="F410" s="110">
        <v>5</v>
      </c>
      <c r="G410" s="110">
        <v>0</v>
      </c>
      <c r="H410" s="110">
        <v>0</v>
      </c>
      <c r="I410" s="110">
        <v>0</v>
      </c>
      <c r="J410" s="110">
        <v>0</v>
      </c>
      <c r="K410" s="110">
        <v>3</v>
      </c>
      <c r="L410" s="110">
        <v>0</v>
      </c>
    </row>
    <row r="411" spans="1:12" ht="15">
      <c r="A411" s="178"/>
      <c r="B411" s="176"/>
      <c r="C411" s="9" t="s">
        <v>183</v>
      </c>
      <c r="D411" s="108">
        <f t="shared" si="6"/>
        <v>6</v>
      </c>
      <c r="E411" s="106"/>
      <c r="F411" s="110">
        <v>6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78"/>
      <c r="B412" s="176"/>
      <c r="C412" s="9" t="s">
        <v>184</v>
      </c>
      <c r="D412" s="108">
        <f t="shared" si="6"/>
        <v>14</v>
      </c>
      <c r="E412" s="106"/>
      <c r="F412" s="110">
        <v>11</v>
      </c>
      <c r="G412" s="110">
        <v>0</v>
      </c>
      <c r="H412" s="110">
        <v>0</v>
      </c>
      <c r="I412" s="110">
        <v>0</v>
      </c>
      <c r="J412" s="110">
        <v>0</v>
      </c>
      <c r="K412" s="110">
        <v>3</v>
      </c>
      <c r="L412" s="110">
        <v>0</v>
      </c>
    </row>
    <row r="413" spans="1:12" ht="15">
      <c r="A413" s="178"/>
      <c r="B413" s="176"/>
      <c r="C413" s="9" t="s">
        <v>185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78"/>
      <c r="B414" s="176"/>
      <c r="C414" s="9" t="s">
        <v>186</v>
      </c>
      <c r="D414" s="108">
        <f t="shared" si="6"/>
        <v>77</v>
      </c>
      <c r="E414" s="106"/>
      <c r="F414" s="110">
        <v>29</v>
      </c>
      <c r="G414" s="110">
        <v>0</v>
      </c>
      <c r="H414" s="110">
        <v>0</v>
      </c>
      <c r="I414" s="110">
        <v>34</v>
      </c>
      <c r="J414" s="110">
        <v>0</v>
      </c>
      <c r="K414" s="110">
        <v>14</v>
      </c>
      <c r="L414" s="110">
        <v>0</v>
      </c>
    </row>
    <row r="415" spans="1:12" ht="15">
      <c r="A415" s="178"/>
      <c r="B415" s="177" t="s">
        <v>156</v>
      </c>
      <c r="C415" s="9" t="s">
        <v>182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78"/>
      <c r="B416" s="177"/>
      <c r="C416" s="9" t="s">
        <v>183</v>
      </c>
      <c r="D416" s="108">
        <f t="shared" si="6"/>
        <v>1</v>
      </c>
      <c r="E416" s="106"/>
      <c r="F416" s="110">
        <v>1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78"/>
      <c r="B417" s="177"/>
      <c r="C417" s="9" t="s">
        <v>184</v>
      </c>
      <c r="D417" s="108">
        <f t="shared" si="6"/>
        <v>1</v>
      </c>
      <c r="E417" s="106"/>
      <c r="F417" s="110">
        <v>1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78"/>
      <c r="B418" s="177"/>
      <c r="C418" s="9" t="s">
        <v>185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78"/>
      <c r="B419" s="177"/>
      <c r="C419" s="9" t="s">
        <v>186</v>
      </c>
      <c r="D419" s="108">
        <f t="shared" si="6"/>
        <v>22</v>
      </c>
      <c r="E419" s="106"/>
      <c r="F419" s="110">
        <v>2</v>
      </c>
      <c r="G419" s="110">
        <v>0</v>
      </c>
      <c r="H419" s="110">
        <v>0</v>
      </c>
      <c r="I419" s="110">
        <v>19</v>
      </c>
      <c r="J419" s="110">
        <v>0</v>
      </c>
      <c r="K419" s="110">
        <v>1</v>
      </c>
      <c r="L419" s="110">
        <v>0</v>
      </c>
    </row>
    <row r="420" spans="1:12" ht="15">
      <c r="A420" s="178"/>
      <c r="B420" s="177" t="s">
        <v>157</v>
      </c>
      <c r="C420" s="9" t="s">
        <v>182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78"/>
      <c r="B421" s="177"/>
      <c r="C421" s="9" t="s">
        <v>183</v>
      </c>
      <c r="D421" s="108">
        <f t="shared" si="6"/>
        <v>2</v>
      </c>
      <c r="E421" s="106"/>
      <c r="F421" s="110">
        <v>2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78"/>
      <c r="B422" s="177"/>
      <c r="C422" s="9" t="s">
        <v>184</v>
      </c>
      <c r="D422" s="108">
        <f t="shared" si="6"/>
        <v>2</v>
      </c>
      <c r="E422" s="106"/>
      <c r="F422" s="110">
        <v>2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78"/>
      <c r="B423" s="177"/>
      <c r="C423" s="9" t="s">
        <v>185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79"/>
      <c r="B424" s="177"/>
      <c r="C424" s="9" t="s">
        <v>186</v>
      </c>
      <c r="D424" s="108">
        <f t="shared" si="6"/>
        <v>11</v>
      </c>
      <c r="E424" s="106"/>
      <c r="F424" s="110">
        <v>8</v>
      </c>
      <c r="G424" s="110">
        <v>0</v>
      </c>
      <c r="H424" s="110">
        <v>0</v>
      </c>
      <c r="I424" s="110">
        <v>1</v>
      </c>
      <c r="J424" s="110">
        <v>0</v>
      </c>
      <c r="K424" s="110">
        <v>2</v>
      </c>
      <c r="L424" s="110">
        <v>0</v>
      </c>
    </row>
    <row r="425" spans="1:12" ht="15">
      <c r="A425" s="180" t="s">
        <v>176</v>
      </c>
      <c r="B425" s="176" t="s">
        <v>187</v>
      </c>
      <c r="C425" s="9" t="s">
        <v>182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81"/>
      <c r="B426" s="176"/>
      <c r="C426" s="9" t="s">
        <v>183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81"/>
      <c r="B427" s="176"/>
      <c r="C427" s="9" t="s">
        <v>184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81"/>
      <c r="B428" s="176"/>
      <c r="C428" s="9" t="s">
        <v>185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81"/>
      <c r="B429" s="176"/>
      <c r="C429" s="9" t="s">
        <v>186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81"/>
      <c r="B430" s="177" t="s">
        <v>156</v>
      </c>
      <c r="C430" s="9" t="s">
        <v>182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81"/>
      <c r="B431" s="177"/>
      <c r="C431" s="9" t="s">
        <v>183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81"/>
      <c r="B432" s="177"/>
      <c r="C432" s="9" t="s">
        <v>184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81"/>
      <c r="B433" s="177"/>
      <c r="C433" s="9" t="s">
        <v>185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81"/>
      <c r="B434" s="177"/>
      <c r="C434" s="9" t="s">
        <v>186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81"/>
      <c r="B435" s="177" t="s">
        <v>157</v>
      </c>
      <c r="C435" s="9" t="s">
        <v>182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81"/>
      <c r="B436" s="177"/>
      <c r="C436" s="9" t="s">
        <v>183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81"/>
      <c r="B437" s="177"/>
      <c r="C437" s="9" t="s">
        <v>184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81"/>
      <c r="B438" s="177"/>
      <c r="C438" s="9" t="s">
        <v>185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82"/>
      <c r="B439" s="177"/>
      <c r="C439" s="9" t="s">
        <v>186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80" t="s">
        <v>196</v>
      </c>
      <c r="B440" s="176" t="s">
        <v>188</v>
      </c>
      <c r="C440" s="9" t="s">
        <v>182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81"/>
      <c r="B441" s="176"/>
      <c r="C441" s="9" t="s">
        <v>183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81"/>
      <c r="B442" s="176"/>
      <c r="C442" s="9" t="s">
        <v>184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81"/>
      <c r="B443" s="176"/>
      <c r="C443" s="9" t="s">
        <v>185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81"/>
      <c r="B444" s="176"/>
      <c r="C444" s="9" t="s">
        <v>186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81"/>
      <c r="B445" s="176" t="s">
        <v>187</v>
      </c>
      <c r="C445" s="9" t="s">
        <v>182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81"/>
      <c r="B446" s="176"/>
      <c r="C446" s="9" t="s">
        <v>183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81"/>
      <c r="B447" s="176"/>
      <c r="C447" s="9" t="s">
        <v>184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81"/>
      <c r="B448" s="176"/>
      <c r="C448" s="9" t="s">
        <v>185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81"/>
      <c r="B449" s="176"/>
      <c r="C449" s="9" t="s">
        <v>186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81"/>
      <c r="B450" s="177" t="s">
        <v>156</v>
      </c>
      <c r="C450" s="9" t="s">
        <v>182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81"/>
      <c r="B451" s="177"/>
      <c r="C451" s="9" t="s">
        <v>183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81"/>
      <c r="B452" s="177"/>
      <c r="C452" s="9" t="s">
        <v>184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81"/>
      <c r="B453" s="177"/>
      <c r="C453" s="9" t="s">
        <v>185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81"/>
      <c r="B454" s="177"/>
      <c r="C454" s="9" t="s">
        <v>186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81"/>
      <c r="B455" s="177" t="s">
        <v>157</v>
      </c>
      <c r="C455" s="9" t="s">
        <v>182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81"/>
      <c r="B456" s="177"/>
      <c r="C456" s="9" t="s">
        <v>183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81"/>
      <c r="B457" s="177"/>
      <c r="C457" s="9" t="s">
        <v>184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81"/>
      <c r="B458" s="177"/>
      <c r="C458" s="9" t="s">
        <v>185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82"/>
      <c r="B459" s="177"/>
      <c r="C459" s="9" t="s">
        <v>186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86" t="s">
        <v>177</v>
      </c>
      <c r="B460" s="176" t="s">
        <v>188</v>
      </c>
      <c r="C460" s="9" t="s">
        <v>182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78"/>
      <c r="B461" s="176"/>
      <c r="C461" s="9" t="s">
        <v>183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78"/>
      <c r="B462" s="176"/>
      <c r="C462" s="9" t="s">
        <v>184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78"/>
      <c r="B463" s="176"/>
      <c r="C463" s="9" t="s">
        <v>185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78"/>
      <c r="B464" s="176"/>
      <c r="C464" s="9" t="s">
        <v>186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78"/>
      <c r="B465" s="176" t="s">
        <v>187</v>
      </c>
      <c r="C465" s="9" t="s">
        <v>182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78"/>
      <c r="B466" s="176"/>
      <c r="C466" s="9" t="s">
        <v>183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78"/>
      <c r="B467" s="176"/>
      <c r="C467" s="9" t="s">
        <v>184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78"/>
      <c r="B468" s="176"/>
      <c r="C468" s="9" t="s">
        <v>185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78"/>
      <c r="B469" s="176"/>
      <c r="C469" s="9" t="s">
        <v>186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78"/>
      <c r="B470" s="177" t="s">
        <v>156</v>
      </c>
      <c r="C470" s="9" t="s">
        <v>182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78"/>
      <c r="B471" s="177"/>
      <c r="C471" s="9" t="s">
        <v>183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78"/>
      <c r="B472" s="177"/>
      <c r="C472" s="9" t="s">
        <v>184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78"/>
      <c r="B473" s="177"/>
      <c r="C473" s="9" t="s">
        <v>185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78"/>
      <c r="B474" s="177"/>
      <c r="C474" s="9" t="s">
        <v>186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78"/>
      <c r="B475" s="177" t="s">
        <v>157</v>
      </c>
      <c r="C475" s="9" t="s">
        <v>182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78"/>
      <c r="B476" s="177"/>
      <c r="C476" s="9" t="s">
        <v>183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78"/>
      <c r="B477" s="177"/>
      <c r="C477" s="9" t="s">
        <v>184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78"/>
      <c r="B478" s="177"/>
      <c r="C478" s="9" t="s">
        <v>185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79"/>
      <c r="B479" s="177"/>
      <c r="C479" s="9" t="s">
        <v>186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86" t="s">
        <v>178</v>
      </c>
      <c r="B480" s="176" t="s">
        <v>188</v>
      </c>
      <c r="C480" s="9" t="s">
        <v>182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78"/>
      <c r="B481" s="176"/>
      <c r="C481" s="9" t="s">
        <v>183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78"/>
      <c r="B482" s="176"/>
      <c r="C482" s="9" t="s">
        <v>184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78"/>
      <c r="B483" s="176"/>
      <c r="C483" s="9" t="s">
        <v>185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78"/>
      <c r="B484" s="176"/>
      <c r="C484" s="9" t="s">
        <v>186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78"/>
      <c r="B485" s="176" t="s">
        <v>187</v>
      </c>
      <c r="C485" s="9" t="s">
        <v>182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78"/>
      <c r="B486" s="176"/>
      <c r="C486" s="9" t="s">
        <v>183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78"/>
      <c r="B487" s="176"/>
      <c r="C487" s="9" t="s">
        <v>184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78"/>
      <c r="B488" s="176"/>
      <c r="C488" s="9" t="s">
        <v>185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78"/>
      <c r="B489" s="176"/>
      <c r="C489" s="9" t="s">
        <v>186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78"/>
      <c r="B490" s="177" t="s">
        <v>156</v>
      </c>
      <c r="C490" s="9" t="s">
        <v>182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78"/>
      <c r="B491" s="177"/>
      <c r="C491" s="9" t="s">
        <v>183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78"/>
      <c r="B492" s="177"/>
      <c r="C492" s="9" t="s">
        <v>184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78"/>
      <c r="B493" s="177"/>
      <c r="C493" s="9" t="s">
        <v>185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78"/>
      <c r="B494" s="177"/>
      <c r="C494" s="9" t="s">
        <v>186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78"/>
      <c r="B495" s="177" t="s">
        <v>157</v>
      </c>
      <c r="C495" s="9" t="s">
        <v>182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78"/>
      <c r="B496" s="177"/>
      <c r="C496" s="9" t="s">
        <v>183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78"/>
      <c r="B497" s="177"/>
      <c r="C497" s="9" t="s">
        <v>184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78"/>
      <c r="B498" s="177"/>
      <c r="C498" s="9" t="s">
        <v>185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79"/>
      <c r="B499" s="177"/>
      <c r="C499" s="9" t="s">
        <v>186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86" t="s">
        <v>179</v>
      </c>
      <c r="B500" s="176" t="s">
        <v>188</v>
      </c>
      <c r="C500" s="9" t="s">
        <v>182</v>
      </c>
      <c r="D500" s="108">
        <f t="shared" si="7"/>
        <v>36</v>
      </c>
      <c r="E500" s="106"/>
      <c r="F500" s="110">
        <v>9</v>
      </c>
      <c r="G500" s="110">
        <v>0</v>
      </c>
      <c r="H500" s="110">
        <v>4</v>
      </c>
      <c r="I500" s="110">
        <v>4</v>
      </c>
      <c r="J500" s="110">
        <v>6</v>
      </c>
      <c r="K500" s="110">
        <v>4</v>
      </c>
      <c r="L500" s="110">
        <v>9</v>
      </c>
    </row>
    <row r="501" spans="1:12" ht="15">
      <c r="A501" s="178"/>
      <c r="B501" s="176"/>
      <c r="C501" s="9" t="s">
        <v>183</v>
      </c>
      <c r="D501" s="108">
        <f t="shared" si="7"/>
        <v>16</v>
      </c>
      <c r="E501" s="106"/>
      <c r="F501" s="110">
        <v>3</v>
      </c>
      <c r="G501" s="110">
        <v>0</v>
      </c>
      <c r="H501" s="110">
        <v>1</v>
      </c>
      <c r="I501" s="110">
        <v>3</v>
      </c>
      <c r="J501" s="110">
        <v>3</v>
      </c>
      <c r="K501" s="110">
        <v>1</v>
      </c>
      <c r="L501" s="110">
        <v>5</v>
      </c>
    </row>
    <row r="502" spans="1:12" ht="15">
      <c r="A502" s="178"/>
      <c r="B502" s="176"/>
      <c r="C502" s="9" t="s">
        <v>184</v>
      </c>
      <c r="D502" s="108">
        <f t="shared" si="7"/>
        <v>20</v>
      </c>
      <c r="E502" s="106"/>
      <c r="F502" s="110">
        <v>5</v>
      </c>
      <c r="G502" s="110">
        <v>0</v>
      </c>
      <c r="H502" s="110">
        <v>2</v>
      </c>
      <c r="I502" s="110">
        <v>1</v>
      </c>
      <c r="J502" s="110">
        <v>4</v>
      </c>
      <c r="K502" s="110">
        <v>3</v>
      </c>
      <c r="L502" s="110">
        <v>5</v>
      </c>
    </row>
    <row r="503" spans="1:12" ht="15">
      <c r="A503" s="178"/>
      <c r="B503" s="176"/>
      <c r="C503" s="9" t="s">
        <v>185</v>
      </c>
      <c r="D503" s="108">
        <f t="shared" si="7"/>
        <v>32</v>
      </c>
      <c r="E503" s="106"/>
      <c r="F503" s="110">
        <v>7</v>
      </c>
      <c r="G503" s="110">
        <v>0</v>
      </c>
      <c r="H503" s="110">
        <v>3</v>
      </c>
      <c r="I503" s="110">
        <v>6</v>
      </c>
      <c r="J503" s="110">
        <v>5</v>
      </c>
      <c r="K503" s="110">
        <v>2</v>
      </c>
      <c r="L503" s="110">
        <v>9</v>
      </c>
    </row>
    <row r="504" spans="1:12" ht="15">
      <c r="A504" s="178"/>
      <c r="B504" s="176"/>
      <c r="C504" s="9" t="s">
        <v>186</v>
      </c>
      <c r="D504" s="108">
        <f t="shared" si="7"/>
        <v>177</v>
      </c>
      <c r="E504" s="106"/>
      <c r="F504" s="110">
        <v>24</v>
      </c>
      <c r="G504" s="110">
        <v>1</v>
      </c>
      <c r="H504" s="110">
        <v>11</v>
      </c>
      <c r="I504" s="110">
        <v>18</v>
      </c>
      <c r="J504" s="110">
        <v>43</v>
      </c>
      <c r="K504" s="110">
        <v>37</v>
      </c>
      <c r="L504" s="110">
        <v>43</v>
      </c>
    </row>
    <row r="505" spans="1:12" ht="15">
      <c r="A505" s="178"/>
      <c r="B505" s="176" t="s">
        <v>187</v>
      </c>
      <c r="C505" s="9" t="s">
        <v>182</v>
      </c>
      <c r="D505" s="108">
        <f t="shared" si="7"/>
        <v>34</v>
      </c>
      <c r="E505" s="106"/>
      <c r="F505" s="110">
        <v>8</v>
      </c>
      <c r="G505" s="110">
        <v>0</v>
      </c>
      <c r="H505" s="110">
        <v>4</v>
      </c>
      <c r="I505" s="110">
        <v>4</v>
      </c>
      <c r="J505" s="110">
        <v>5</v>
      </c>
      <c r="K505" s="110">
        <v>4</v>
      </c>
      <c r="L505" s="110">
        <v>9</v>
      </c>
    </row>
    <row r="506" spans="1:12" ht="15">
      <c r="A506" s="178"/>
      <c r="B506" s="176"/>
      <c r="C506" s="9" t="s">
        <v>183</v>
      </c>
      <c r="D506" s="108">
        <f t="shared" si="7"/>
        <v>14</v>
      </c>
      <c r="E506" s="106"/>
      <c r="F506" s="110">
        <v>2</v>
      </c>
      <c r="G506" s="110">
        <v>0</v>
      </c>
      <c r="H506" s="110">
        <v>1</v>
      </c>
      <c r="I506" s="110">
        <v>3</v>
      </c>
      <c r="J506" s="110">
        <v>3</v>
      </c>
      <c r="K506" s="110">
        <v>1</v>
      </c>
      <c r="L506" s="110">
        <v>4</v>
      </c>
    </row>
    <row r="507" spans="1:12" ht="15">
      <c r="A507" s="178"/>
      <c r="B507" s="176"/>
      <c r="C507" s="9" t="s">
        <v>184</v>
      </c>
      <c r="D507" s="108">
        <f t="shared" si="7"/>
        <v>18</v>
      </c>
      <c r="E507" s="106"/>
      <c r="F507" s="110">
        <v>4</v>
      </c>
      <c r="G507" s="110">
        <v>0</v>
      </c>
      <c r="H507" s="110">
        <v>2</v>
      </c>
      <c r="I507" s="110">
        <v>1</v>
      </c>
      <c r="J507" s="110">
        <v>4</v>
      </c>
      <c r="K507" s="110">
        <v>3</v>
      </c>
      <c r="L507" s="110">
        <v>4</v>
      </c>
    </row>
    <row r="508" spans="1:12" ht="15">
      <c r="A508" s="178"/>
      <c r="B508" s="176"/>
      <c r="C508" s="9" t="s">
        <v>185</v>
      </c>
      <c r="D508" s="108">
        <f t="shared" si="7"/>
        <v>30</v>
      </c>
      <c r="E508" s="106"/>
      <c r="F508" s="110">
        <v>6</v>
      </c>
      <c r="G508" s="110">
        <v>0</v>
      </c>
      <c r="H508" s="110">
        <v>3</v>
      </c>
      <c r="I508" s="110">
        <v>6</v>
      </c>
      <c r="J508" s="110">
        <v>4</v>
      </c>
      <c r="K508" s="110">
        <v>2</v>
      </c>
      <c r="L508" s="110">
        <v>9</v>
      </c>
    </row>
    <row r="509" spans="1:12" ht="15">
      <c r="A509" s="178"/>
      <c r="B509" s="176"/>
      <c r="C509" s="9" t="s">
        <v>186</v>
      </c>
      <c r="D509" s="108">
        <f t="shared" si="7"/>
        <v>164</v>
      </c>
      <c r="E509" s="106"/>
      <c r="F509" s="110">
        <v>21</v>
      </c>
      <c r="G509" s="110">
        <v>1</v>
      </c>
      <c r="H509" s="110">
        <v>11</v>
      </c>
      <c r="I509" s="110">
        <v>18</v>
      </c>
      <c r="J509" s="110">
        <v>42</v>
      </c>
      <c r="K509" s="110">
        <v>34</v>
      </c>
      <c r="L509" s="110">
        <v>37</v>
      </c>
    </row>
    <row r="510" spans="1:12" ht="15">
      <c r="A510" s="178"/>
      <c r="B510" s="177" t="s">
        <v>156</v>
      </c>
      <c r="C510" s="9" t="s">
        <v>182</v>
      </c>
      <c r="D510" s="108">
        <f t="shared" si="7"/>
        <v>2</v>
      </c>
      <c r="E510" s="106"/>
      <c r="F510" s="110">
        <v>1</v>
      </c>
      <c r="G510" s="110">
        <v>0</v>
      </c>
      <c r="H510" s="110">
        <v>0</v>
      </c>
      <c r="I510" s="110">
        <v>0</v>
      </c>
      <c r="J510" s="110">
        <v>1</v>
      </c>
      <c r="K510" s="110">
        <v>0</v>
      </c>
      <c r="L510" s="110">
        <v>0</v>
      </c>
    </row>
    <row r="511" spans="1:12" ht="15">
      <c r="A511" s="178"/>
      <c r="B511" s="177"/>
      <c r="C511" s="9" t="s">
        <v>183</v>
      </c>
      <c r="D511" s="108">
        <f t="shared" si="7"/>
        <v>1</v>
      </c>
      <c r="E511" s="106"/>
      <c r="F511" s="110">
        <v>1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78"/>
      <c r="B512" s="177"/>
      <c r="C512" s="9" t="s">
        <v>184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78"/>
      <c r="B513" s="177"/>
      <c r="C513" s="9" t="s">
        <v>185</v>
      </c>
      <c r="D513" s="108">
        <f t="shared" si="7"/>
        <v>3</v>
      </c>
      <c r="E513" s="106"/>
      <c r="F513" s="110">
        <v>2</v>
      </c>
      <c r="G513" s="110">
        <v>0</v>
      </c>
      <c r="H513" s="110">
        <v>0</v>
      </c>
      <c r="I513" s="110">
        <v>0</v>
      </c>
      <c r="J513" s="110">
        <v>1</v>
      </c>
      <c r="K513" s="110">
        <v>0</v>
      </c>
      <c r="L513" s="110">
        <v>0</v>
      </c>
    </row>
    <row r="514" spans="1:12" ht="15">
      <c r="A514" s="178"/>
      <c r="B514" s="177"/>
      <c r="C514" s="9" t="s">
        <v>186</v>
      </c>
      <c r="D514" s="108">
        <f t="shared" si="7"/>
        <v>7</v>
      </c>
      <c r="E514" s="106"/>
      <c r="F514" s="110">
        <v>2</v>
      </c>
      <c r="G514" s="110">
        <v>0</v>
      </c>
      <c r="H514" s="110">
        <v>0</v>
      </c>
      <c r="I514" s="110">
        <v>2</v>
      </c>
      <c r="J514" s="110">
        <v>2</v>
      </c>
      <c r="K514" s="110">
        <v>1</v>
      </c>
      <c r="L514" s="110">
        <v>0</v>
      </c>
    </row>
    <row r="515" spans="1:12" ht="15">
      <c r="A515" s="178"/>
      <c r="B515" s="177" t="s">
        <v>157</v>
      </c>
      <c r="C515" s="9" t="s">
        <v>182</v>
      </c>
      <c r="D515" s="108">
        <f t="shared" si="7"/>
        <v>24</v>
      </c>
      <c r="E515" s="106"/>
      <c r="F515" s="110">
        <v>4</v>
      </c>
      <c r="G515" s="110">
        <v>0</v>
      </c>
      <c r="H515" s="110">
        <v>4</v>
      </c>
      <c r="I515" s="110">
        <v>2</v>
      </c>
      <c r="J515" s="110">
        <v>2</v>
      </c>
      <c r="K515" s="110">
        <v>3</v>
      </c>
      <c r="L515" s="110">
        <v>9</v>
      </c>
    </row>
    <row r="516" spans="1:12" ht="15">
      <c r="A516" s="178"/>
      <c r="B516" s="177"/>
      <c r="C516" s="9" t="s">
        <v>183</v>
      </c>
      <c r="D516" s="108">
        <f t="shared" si="7"/>
        <v>12</v>
      </c>
      <c r="E516" s="106"/>
      <c r="F516" s="110">
        <v>1</v>
      </c>
      <c r="G516" s="110">
        <v>0</v>
      </c>
      <c r="H516" s="110">
        <v>1</v>
      </c>
      <c r="I516" s="110">
        <v>3</v>
      </c>
      <c r="J516" s="110">
        <v>3</v>
      </c>
      <c r="K516" s="110">
        <v>0</v>
      </c>
      <c r="L516" s="110">
        <v>4</v>
      </c>
    </row>
    <row r="517" spans="1:12" ht="15">
      <c r="A517" s="178"/>
      <c r="B517" s="177"/>
      <c r="C517" s="9" t="s">
        <v>184</v>
      </c>
      <c r="D517" s="108">
        <f t="shared" si="7"/>
        <v>14</v>
      </c>
      <c r="E517" s="106"/>
      <c r="F517" s="110">
        <v>3</v>
      </c>
      <c r="G517" s="110">
        <v>0</v>
      </c>
      <c r="H517" s="110">
        <v>2</v>
      </c>
      <c r="I517" s="110">
        <v>1</v>
      </c>
      <c r="J517" s="110">
        <v>2</v>
      </c>
      <c r="K517" s="110">
        <v>2</v>
      </c>
      <c r="L517" s="110">
        <v>4</v>
      </c>
    </row>
    <row r="518" spans="1:12" ht="15">
      <c r="A518" s="178"/>
      <c r="B518" s="177"/>
      <c r="C518" s="9" t="s">
        <v>185</v>
      </c>
      <c r="D518" s="108">
        <f aca="true" t="shared" si="8" ref="D518:D589">SUM(F518:L518)</f>
        <v>22</v>
      </c>
      <c r="E518" s="106"/>
      <c r="F518" s="110">
        <v>2</v>
      </c>
      <c r="G518" s="110">
        <v>0</v>
      </c>
      <c r="H518" s="110">
        <v>3</v>
      </c>
      <c r="I518" s="110">
        <v>4</v>
      </c>
      <c r="J518" s="110">
        <v>3</v>
      </c>
      <c r="K518" s="110">
        <v>1</v>
      </c>
      <c r="L518" s="110">
        <v>9</v>
      </c>
    </row>
    <row r="519" spans="1:12" ht="15">
      <c r="A519" s="179"/>
      <c r="B519" s="177"/>
      <c r="C519" s="9" t="s">
        <v>186</v>
      </c>
      <c r="D519" s="108">
        <f t="shared" si="8"/>
        <v>141</v>
      </c>
      <c r="E519" s="106"/>
      <c r="F519" s="110">
        <v>14</v>
      </c>
      <c r="G519" s="110">
        <v>1</v>
      </c>
      <c r="H519" s="110">
        <v>10</v>
      </c>
      <c r="I519" s="110">
        <v>12</v>
      </c>
      <c r="J519" s="110">
        <v>37</v>
      </c>
      <c r="K519" s="110">
        <v>31</v>
      </c>
      <c r="L519" s="110">
        <v>36</v>
      </c>
    </row>
    <row r="520" spans="1:12" ht="15" customHeight="1">
      <c r="A520" s="180" t="s">
        <v>180</v>
      </c>
      <c r="B520" s="190" t="s">
        <v>188</v>
      </c>
      <c r="C520" s="9" t="s">
        <v>182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81"/>
      <c r="B521" s="191"/>
      <c r="C521" s="9" t="s">
        <v>183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81"/>
      <c r="B522" s="191"/>
      <c r="C522" s="9" t="s">
        <v>184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81"/>
      <c r="B523" s="191"/>
      <c r="C523" s="9" t="s">
        <v>185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81"/>
      <c r="B524" s="192"/>
      <c r="C524" s="9" t="s">
        <v>186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81"/>
      <c r="B525" s="176" t="s">
        <v>187</v>
      </c>
      <c r="C525" s="9" t="s">
        <v>182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81"/>
      <c r="B526" s="176"/>
      <c r="C526" s="9" t="s">
        <v>183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81"/>
      <c r="B527" s="176"/>
      <c r="C527" s="9" t="s">
        <v>184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81"/>
      <c r="B528" s="176"/>
      <c r="C528" s="9" t="s">
        <v>185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81"/>
      <c r="B529" s="176"/>
      <c r="C529" s="9" t="s">
        <v>186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81"/>
      <c r="B530" s="177" t="s">
        <v>156</v>
      </c>
      <c r="C530" s="9" t="s">
        <v>182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81"/>
      <c r="B531" s="177"/>
      <c r="C531" s="9" t="s">
        <v>183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81"/>
      <c r="B532" s="177"/>
      <c r="C532" s="9" t="s">
        <v>184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81"/>
      <c r="B533" s="177"/>
      <c r="C533" s="9" t="s">
        <v>185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81"/>
      <c r="B534" s="177"/>
      <c r="C534" s="9" t="s">
        <v>186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81"/>
      <c r="B535" s="177" t="s">
        <v>157</v>
      </c>
      <c r="C535" s="9" t="s">
        <v>182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81"/>
      <c r="B536" s="177"/>
      <c r="C536" s="9" t="s">
        <v>183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81"/>
      <c r="B537" s="177"/>
      <c r="C537" s="9" t="s">
        <v>184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81"/>
      <c r="B538" s="177"/>
      <c r="C538" s="9" t="s">
        <v>185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82"/>
      <c r="B539" s="177"/>
      <c r="C539" s="9" t="s">
        <v>186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80" t="s">
        <v>181</v>
      </c>
      <c r="B540" s="176" t="s">
        <v>188</v>
      </c>
      <c r="C540" s="9" t="s">
        <v>182</v>
      </c>
      <c r="D540" s="108">
        <f aca="true" t="shared" si="9" ref="D540:D574">SUM(F540:L540)</f>
        <v>78</v>
      </c>
      <c r="E540" s="106"/>
      <c r="F540" s="110">
        <v>17</v>
      </c>
      <c r="G540" s="110">
        <v>8</v>
      </c>
      <c r="H540" s="110">
        <v>9</v>
      </c>
      <c r="I540" s="110">
        <v>14</v>
      </c>
      <c r="J540" s="110">
        <v>7</v>
      </c>
      <c r="K540" s="110">
        <v>11</v>
      </c>
      <c r="L540" s="110">
        <v>12</v>
      </c>
    </row>
    <row r="541" spans="1:12" s="2" customFormat="1" ht="15">
      <c r="A541" s="181"/>
      <c r="B541" s="176"/>
      <c r="C541" s="9" t="s">
        <v>183</v>
      </c>
      <c r="D541" s="108">
        <f t="shared" si="9"/>
        <v>22</v>
      </c>
      <c r="E541" s="106"/>
      <c r="F541" s="110">
        <v>4</v>
      </c>
      <c r="G541" s="110">
        <v>3</v>
      </c>
      <c r="H541" s="110">
        <v>0</v>
      </c>
      <c r="I541" s="110">
        <v>6</v>
      </c>
      <c r="J541" s="110">
        <v>4</v>
      </c>
      <c r="K541" s="110">
        <v>0</v>
      </c>
      <c r="L541" s="110">
        <v>5</v>
      </c>
    </row>
    <row r="542" spans="1:12" s="2" customFormat="1" ht="15">
      <c r="A542" s="181"/>
      <c r="B542" s="176"/>
      <c r="C542" s="9" t="s">
        <v>184</v>
      </c>
      <c r="D542" s="108">
        <f t="shared" si="9"/>
        <v>12</v>
      </c>
      <c r="E542" s="106"/>
      <c r="F542" s="110">
        <v>2</v>
      </c>
      <c r="G542" s="110">
        <v>0</v>
      </c>
      <c r="H542" s="110">
        <v>4</v>
      </c>
      <c r="I542" s="110">
        <v>3</v>
      </c>
      <c r="J542" s="110">
        <v>0</v>
      </c>
      <c r="K542" s="110">
        <v>0</v>
      </c>
      <c r="L542" s="110">
        <v>3</v>
      </c>
    </row>
    <row r="543" spans="1:12" s="2" customFormat="1" ht="15">
      <c r="A543" s="181"/>
      <c r="B543" s="176"/>
      <c r="C543" s="9" t="s">
        <v>185</v>
      </c>
      <c r="D543" s="108">
        <f t="shared" si="9"/>
        <v>88</v>
      </c>
      <c r="E543" s="106"/>
      <c r="F543" s="110">
        <v>19</v>
      </c>
      <c r="G543" s="110">
        <v>11</v>
      </c>
      <c r="H543" s="110">
        <v>5</v>
      </c>
      <c r="I543" s="110">
        <v>17</v>
      </c>
      <c r="J543" s="110">
        <v>11</v>
      </c>
      <c r="K543" s="110">
        <v>11</v>
      </c>
      <c r="L543" s="110">
        <v>14</v>
      </c>
    </row>
    <row r="544" spans="1:12" s="2" customFormat="1" ht="15">
      <c r="A544" s="181"/>
      <c r="B544" s="176"/>
      <c r="C544" s="9" t="s">
        <v>186</v>
      </c>
      <c r="D544" s="108">
        <f t="shared" si="9"/>
        <v>135</v>
      </c>
      <c r="E544" s="106"/>
      <c r="F544" s="110">
        <v>34</v>
      </c>
      <c r="G544" s="110">
        <v>17</v>
      </c>
      <c r="H544" s="110">
        <v>12</v>
      </c>
      <c r="I544" s="110">
        <v>26</v>
      </c>
      <c r="J544" s="110">
        <v>13</v>
      </c>
      <c r="K544" s="110">
        <v>11</v>
      </c>
      <c r="L544" s="110">
        <v>22</v>
      </c>
    </row>
    <row r="545" spans="1:12" s="2" customFormat="1" ht="15">
      <c r="A545" s="181"/>
      <c r="B545" s="176" t="s">
        <v>187</v>
      </c>
      <c r="C545" s="9" t="s">
        <v>182</v>
      </c>
      <c r="D545" s="108">
        <f t="shared" si="9"/>
        <v>78</v>
      </c>
      <c r="E545" s="106"/>
      <c r="F545" s="110">
        <v>17</v>
      </c>
      <c r="G545" s="110">
        <v>8</v>
      </c>
      <c r="H545" s="110">
        <v>9</v>
      </c>
      <c r="I545" s="110">
        <v>14</v>
      </c>
      <c r="J545" s="110">
        <v>7</v>
      </c>
      <c r="K545" s="110">
        <v>11</v>
      </c>
      <c r="L545" s="110">
        <v>12</v>
      </c>
    </row>
    <row r="546" spans="1:12" s="2" customFormat="1" ht="15">
      <c r="A546" s="181"/>
      <c r="B546" s="176"/>
      <c r="C546" s="9" t="s">
        <v>183</v>
      </c>
      <c r="D546" s="108">
        <f t="shared" si="9"/>
        <v>22</v>
      </c>
      <c r="E546" s="106"/>
      <c r="F546" s="110">
        <v>4</v>
      </c>
      <c r="G546" s="110">
        <v>3</v>
      </c>
      <c r="H546" s="110">
        <v>0</v>
      </c>
      <c r="I546" s="110">
        <v>6</v>
      </c>
      <c r="J546" s="110">
        <v>4</v>
      </c>
      <c r="K546" s="110">
        <v>0</v>
      </c>
      <c r="L546" s="110">
        <v>5</v>
      </c>
    </row>
    <row r="547" spans="1:12" s="2" customFormat="1" ht="15">
      <c r="A547" s="181"/>
      <c r="B547" s="176"/>
      <c r="C547" s="9" t="s">
        <v>184</v>
      </c>
      <c r="D547" s="108">
        <f t="shared" si="9"/>
        <v>12</v>
      </c>
      <c r="E547" s="106"/>
      <c r="F547" s="110">
        <v>2</v>
      </c>
      <c r="G547" s="110">
        <v>0</v>
      </c>
      <c r="H547" s="110">
        <v>4</v>
      </c>
      <c r="I547" s="110">
        <v>3</v>
      </c>
      <c r="J547" s="110">
        <v>0</v>
      </c>
      <c r="K547" s="110">
        <v>0</v>
      </c>
      <c r="L547" s="110">
        <v>3</v>
      </c>
    </row>
    <row r="548" spans="1:12" s="2" customFormat="1" ht="15">
      <c r="A548" s="181"/>
      <c r="B548" s="176"/>
      <c r="C548" s="9" t="s">
        <v>185</v>
      </c>
      <c r="D548" s="108">
        <f t="shared" si="9"/>
        <v>88</v>
      </c>
      <c r="E548" s="106"/>
      <c r="F548" s="110">
        <v>19</v>
      </c>
      <c r="G548" s="110">
        <v>11</v>
      </c>
      <c r="H548" s="110">
        <v>5</v>
      </c>
      <c r="I548" s="110">
        <v>17</v>
      </c>
      <c r="J548" s="110">
        <v>11</v>
      </c>
      <c r="K548" s="110">
        <v>11</v>
      </c>
      <c r="L548" s="110">
        <v>14</v>
      </c>
    </row>
    <row r="549" spans="1:12" s="2" customFormat="1" ht="15">
      <c r="A549" s="181"/>
      <c r="B549" s="176"/>
      <c r="C549" s="9" t="s">
        <v>186</v>
      </c>
      <c r="D549" s="108">
        <f t="shared" si="9"/>
        <v>135</v>
      </c>
      <c r="E549" s="106"/>
      <c r="F549" s="110">
        <v>34</v>
      </c>
      <c r="G549" s="110">
        <v>17</v>
      </c>
      <c r="H549" s="110">
        <v>12</v>
      </c>
      <c r="I549" s="110">
        <v>26</v>
      </c>
      <c r="J549" s="110">
        <v>13</v>
      </c>
      <c r="K549" s="110">
        <v>11</v>
      </c>
      <c r="L549" s="110">
        <v>22</v>
      </c>
    </row>
    <row r="550" spans="1:12" s="2" customFormat="1" ht="15">
      <c r="A550" s="181"/>
      <c r="B550" s="177" t="s">
        <v>156</v>
      </c>
      <c r="C550" s="9" t="s">
        <v>182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81"/>
      <c r="B551" s="177"/>
      <c r="C551" s="9" t="s">
        <v>183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81"/>
      <c r="B552" s="177"/>
      <c r="C552" s="9" t="s">
        <v>184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81"/>
      <c r="B553" s="177"/>
      <c r="C553" s="9" t="s">
        <v>185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81"/>
      <c r="B554" s="177"/>
      <c r="C554" s="9" t="s">
        <v>186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81"/>
      <c r="B555" s="177" t="s">
        <v>157</v>
      </c>
      <c r="C555" s="9" t="s">
        <v>182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81"/>
      <c r="B556" s="177"/>
      <c r="C556" s="9" t="s">
        <v>183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81"/>
      <c r="B557" s="177"/>
      <c r="C557" s="9" t="s">
        <v>184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81"/>
      <c r="B558" s="177"/>
      <c r="C558" s="9" t="s">
        <v>185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82"/>
      <c r="B559" s="177"/>
      <c r="C559" s="9" t="s">
        <v>186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s="2" customFormat="1" ht="15">
      <c r="A560" s="178" t="s">
        <v>979</v>
      </c>
      <c r="B560" s="176" t="s">
        <v>187</v>
      </c>
      <c r="C560" s="9" t="s">
        <v>182</v>
      </c>
      <c r="D560" s="108">
        <f t="shared" si="9"/>
        <v>177</v>
      </c>
      <c r="E560" s="106"/>
      <c r="F560" s="110">
        <v>32</v>
      </c>
      <c r="G560" s="110">
        <v>26</v>
      </c>
      <c r="H560" s="110">
        <v>4</v>
      </c>
      <c r="I560" s="110">
        <v>42</v>
      </c>
      <c r="J560" s="110">
        <v>37</v>
      </c>
      <c r="K560" s="110">
        <v>19</v>
      </c>
      <c r="L560" s="110">
        <v>17</v>
      </c>
    </row>
    <row r="561" spans="1:12" s="2" customFormat="1" ht="15">
      <c r="A561" s="178"/>
      <c r="B561" s="176"/>
      <c r="C561" s="9" t="s">
        <v>183</v>
      </c>
      <c r="D561" s="108">
        <f t="shared" si="9"/>
        <v>19</v>
      </c>
      <c r="E561" s="106"/>
      <c r="F561" s="110">
        <v>7</v>
      </c>
      <c r="G561" s="110">
        <v>3</v>
      </c>
      <c r="H561" s="110">
        <v>0</v>
      </c>
      <c r="I561" s="110">
        <v>2</v>
      </c>
      <c r="J561" s="110">
        <v>4</v>
      </c>
      <c r="K561" s="110">
        <v>3</v>
      </c>
      <c r="L561" s="110">
        <v>0</v>
      </c>
    </row>
    <row r="562" spans="1:12" s="2" customFormat="1" ht="15">
      <c r="A562" s="178"/>
      <c r="B562" s="176"/>
      <c r="C562" s="9" t="s">
        <v>184</v>
      </c>
      <c r="D562" s="108">
        <f t="shared" si="9"/>
        <v>24</v>
      </c>
      <c r="E562" s="106"/>
      <c r="F562" s="110">
        <v>3</v>
      </c>
      <c r="G562" s="110">
        <v>4</v>
      </c>
      <c r="H562" s="110">
        <v>2</v>
      </c>
      <c r="I562" s="110">
        <v>5</v>
      </c>
      <c r="J562" s="110">
        <v>4</v>
      </c>
      <c r="K562" s="110">
        <v>3</v>
      </c>
      <c r="L562" s="110">
        <v>3</v>
      </c>
    </row>
    <row r="563" spans="1:12" s="2" customFormat="1" ht="15">
      <c r="A563" s="178"/>
      <c r="B563" s="176"/>
      <c r="C563" s="9" t="s">
        <v>185</v>
      </c>
      <c r="D563" s="108">
        <f t="shared" si="9"/>
        <v>172</v>
      </c>
      <c r="E563" s="106"/>
      <c r="F563" s="110">
        <v>36</v>
      </c>
      <c r="G563" s="110">
        <v>25</v>
      </c>
      <c r="H563" s="110">
        <v>2</v>
      </c>
      <c r="I563" s="110">
        <v>39</v>
      </c>
      <c r="J563" s="110">
        <v>37</v>
      </c>
      <c r="K563" s="110">
        <v>19</v>
      </c>
      <c r="L563" s="110">
        <v>14</v>
      </c>
    </row>
    <row r="564" spans="1:12" s="2" customFormat="1" ht="15">
      <c r="A564" s="178"/>
      <c r="B564" s="176"/>
      <c r="C564" s="9" t="s">
        <v>186</v>
      </c>
      <c r="D564" s="108">
        <f t="shared" si="9"/>
        <v>200</v>
      </c>
      <c r="E564" s="106"/>
      <c r="F564" s="110">
        <v>45</v>
      </c>
      <c r="G564" s="110">
        <v>26</v>
      </c>
      <c r="H564" s="110">
        <v>7</v>
      </c>
      <c r="I564" s="110">
        <v>43</v>
      </c>
      <c r="J564" s="110">
        <v>43</v>
      </c>
      <c r="K564" s="110">
        <v>22</v>
      </c>
      <c r="L564" s="110">
        <v>14</v>
      </c>
    </row>
    <row r="565" spans="1:12" s="2" customFormat="1" ht="15">
      <c r="A565" s="178"/>
      <c r="B565" s="183" t="s">
        <v>156</v>
      </c>
      <c r="C565" s="9" t="s">
        <v>182</v>
      </c>
      <c r="D565" s="108">
        <f t="shared" si="9"/>
        <v>38</v>
      </c>
      <c r="E565" s="106"/>
      <c r="F565" s="110">
        <v>7</v>
      </c>
      <c r="G565" s="110">
        <v>5</v>
      </c>
      <c r="H565" s="110">
        <v>2</v>
      </c>
      <c r="I565" s="110">
        <v>10</v>
      </c>
      <c r="J565" s="110">
        <v>7</v>
      </c>
      <c r="K565" s="110">
        <v>3</v>
      </c>
      <c r="L565" s="110">
        <v>4</v>
      </c>
    </row>
    <row r="566" spans="1:12" s="2" customFormat="1" ht="15">
      <c r="A566" s="178"/>
      <c r="B566" s="184"/>
      <c r="C566" s="9" t="s">
        <v>183</v>
      </c>
      <c r="D566" s="108">
        <f t="shared" si="9"/>
        <v>5</v>
      </c>
      <c r="E566" s="106"/>
      <c r="F566" s="110">
        <v>1</v>
      </c>
      <c r="G566" s="110">
        <v>0</v>
      </c>
      <c r="H566" s="110">
        <v>0</v>
      </c>
      <c r="I566" s="110">
        <v>2</v>
      </c>
      <c r="J566" s="110">
        <v>1</v>
      </c>
      <c r="K566" s="110">
        <v>1</v>
      </c>
      <c r="L566" s="110">
        <v>0</v>
      </c>
    </row>
    <row r="567" spans="1:12" s="2" customFormat="1" ht="15">
      <c r="A567" s="178"/>
      <c r="B567" s="184"/>
      <c r="C567" s="9" t="s">
        <v>184</v>
      </c>
      <c r="D567" s="108">
        <f t="shared" si="9"/>
        <v>5</v>
      </c>
      <c r="E567" s="106"/>
      <c r="F567" s="110">
        <v>0</v>
      </c>
      <c r="G567" s="110">
        <v>3</v>
      </c>
      <c r="H567" s="110">
        <v>1</v>
      </c>
      <c r="I567" s="110">
        <v>0</v>
      </c>
      <c r="J567" s="110">
        <v>0</v>
      </c>
      <c r="K567" s="110">
        <v>1</v>
      </c>
      <c r="L567" s="110">
        <v>0</v>
      </c>
    </row>
    <row r="568" spans="1:12" s="2" customFormat="1" ht="15">
      <c r="A568" s="178"/>
      <c r="B568" s="184"/>
      <c r="C568" s="9" t="s">
        <v>185</v>
      </c>
      <c r="D568" s="108">
        <f t="shared" si="9"/>
        <v>38</v>
      </c>
      <c r="E568" s="106"/>
      <c r="F568" s="110">
        <v>8</v>
      </c>
      <c r="G568" s="110">
        <v>2</v>
      </c>
      <c r="H568" s="110">
        <v>1</v>
      </c>
      <c r="I568" s="110">
        <v>12</v>
      </c>
      <c r="J568" s="110">
        <v>8</v>
      </c>
      <c r="K568" s="110">
        <v>3</v>
      </c>
      <c r="L568" s="110">
        <v>4</v>
      </c>
    </row>
    <row r="569" spans="1:12" s="2" customFormat="1" ht="15">
      <c r="A569" s="178"/>
      <c r="B569" s="185"/>
      <c r="C569" s="9" t="s">
        <v>186</v>
      </c>
      <c r="D569" s="108">
        <f t="shared" si="9"/>
        <v>48</v>
      </c>
      <c r="E569" s="106"/>
      <c r="F569" s="110">
        <v>8</v>
      </c>
      <c r="G569" s="110">
        <v>5</v>
      </c>
      <c r="H569" s="110">
        <v>2</v>
      </c>
      <c r="I569" s="110">
        <v>15</v>
      </c>
      <c r="J569" s="110">
        <v>10</v>
      </c>
      <c r="K569" s="110">
        <v>5</v>
      </c>
      <c r="L569" s="110">
        <v>3</v>
      </c>
    </row>
    <row r="570" spans="1:12" s="2" customFormat="1" ht="15">
      <c r="A570" s="178"/>
      <c r="B570" s="183" t="s">
        <v>157</v>
      </c>
      <c r="C570" s="9" t="s">
        <v>182</v>
      </c>
      <c r="D570" s="108">
        <f t="shared" si="9"/>
        <v>35</v>
      </c>
      <c r="E570" s="106"/>
      <c r="F570" s="110">
        <v>8</v>
      </c>
      <c r="G570" s="110">
        <v>4</v>
      </c>
      <c r="H570" s="110">
        <v>0</v>
      </c>
      <c r="I570" s="110">
        <v>7</v>
      </c>
      <c r="J570" s="110">
        <v>9</v>
      </c>
      <c r="K570" s="110">
        <v>2</v>
      </c>
      <c r="L570" s="110">
        <v>5</v>
      </c>
    </row>
    <row r="571" spans="1:12" s="2" customFormat="1" ht="15">
      <c r="A571" s="178"/>
      <c r="B571" s="184"/>
      <c r="C571" s="9" t="s">
        <v>183</v>
      </c>
      <c r="D571" s="108">
        <f t="shared" si="9"/>
        <v>6</v>
      </c>
      <c r="E571" s="106"/>
      <c r="F571" s="110">
        <v>3</v>
      </c>
      <c r="G571" s="110">
        <v>0</v>
      </c>
      <c r="H571" s="110">
        <v>0</v>
      </c>
      <c r="I571" s="110">
        <v>1</v>
      </c>
      <c r="J571" s="110">
        <v>2</v>
      </c>
      <c r="K571" s="110">
        <v>0</v>
      </c>
      <c r="L571" s="110">
        <v>0</v>
      </c>
    </row>
    <row r="572" spans="1:12" s="2" customFormat="1" ht="15">
      <c r="A572" s="178"/>
      <c r="B572" s="184"/>
      <c r="C572" s="9" t="s">
        <v>184</v>
      </c>
      <c r="D572" s="108">
        <f t="shared" si="9"/>
        <v>4</v>
      </c>
      <c r="E572" s="106"/>
      <c r="F572" s="110">
        <v>1</v>
      </c>
      <c r="G572" s="110">
        <v>0</v>
      </c>
      <c r="H572" s="110">
        <v>0</v>
      </c>
      <c r="I572" s="110">
        <v>0</v>
      </c>
      <c r="J572" s="110">
        <v>1</v>
      </c>
      <c r="K572" s="110">
        <v>0</v>
      </c>
      <c r="L572" s="110">
        <v>2</v>
      </c>
    </row>
    <row r="573" spans="1:12" s="2" customFormat="1" ht="15">
      <c r="A573" s="178"/>
      <c r="B573" s="184"/>
      <c r="C573" s="9" t="s">
        <v>185</v>
      </c>
      <c r="D573" s="108">
        <f t="shared" si="9"/>
        <v>37</v>
      </c>
      <c r="E573" s="106"/>
      <c r="F573" s="110">
        <v>10</v>
      </c>
      <c r="G573" s="110">
        <v>4</v>
      </c>
      <c r="H573" s="110">
        <v>0</v>
      </c>
      <c r="I573" s="110">
        <v>8</v>
      </c>
      <c r="J573" s="110">
        <v>10</v>
      </c>
      <c r="K573" s="110">
        <v>2</v>
      </c>
      <c r="L573" s="110">
        <v>3</v>
      </c>
    </row>
    <row r="574" spans="1:12" s="2" customFormat="1" ht="15">
      <c r="A574" s="179"/>
      <c r="B574" s="185"/>
      <c r="C574" s="9" t="s">
        <v>186</v>
      </c>
      <c r="D574" s="108">
        <f t="shared" si="9"/>
        <v>49</v>
      </c>
      <c r="E574" s="106"/>
      <c r="F574" s="110">
        <v>17</v>
      </c>
      <c r="G574" s="110">
        <v>4</v>
      </c>
      <c r="H574" s="110">
        <v>2</v>
      </c>
      <c r="I574" s="110">
        <v>8</v>
      </c>
      <c r="J574" s="110">
        <v>12</v>
      </c>
      <c r="K574" s="110">
        <v>3</v>
      </c>
      <c r="L574" s="110">
        <v>3</v>
      </c>
    </row>
    <row r="575" spans="1:12" ht="15">
      <c r="A575" s="178" t="s">
        <v>980</v>
      </c>
      <c r="B575" s="176" t="s">
        <v>187</v>
      </c>
      <c r="C575" s="9" t="s">
        <v>182</v>
      </c>
      <c r="D575" s="108">
        <f t="shared" si="8"/>
        <v>2</v>
      </c>
      <c r="E575" s="106"/>
      <c r="F575" s="110">
        <v>1</v>
      </c>
      <c r="G575" s="110">
        <v>0</v>
      </c>
      <c r="H575" s="110">
        <v>0</v>
      </c>
      <c r="I575" s="110">
        <v>0</v>
      </c>
      <c r="J575" s="110">
        <v>0</v>
      </c>
      <c r="K575" s="110">
        <v>1</v>
      </c>
      <c r="L575" s="110">
        <v>0</v>
      </c>
    </row>
    <row r="576" spans="1:12" ht="15">
      <c r="A576" s="178"/>
      <c r="B576" s="176"/>
      <c r="C576" s="9" t="s">
        <v>183</v>
      </c>
      <c r="D576" s="108">
        <f t="shared" si="8"/>
        <v>0</v>
      </c>
      <c r="E576" s="106"/>
      <c r="F576" s="110">
        <v>0</v>
      </c>
      <c r="G576" s="110">
        <v>0</v>
      </c>
      <c r="H576" s="110">
        <v>0</v>
      </c>
      <c r="I576" s="110">
        <v>0</v>
      </c>
      <c r="J576" s="110">
        <v>0</v>
      </c>
      <c r="K576" s="110">
        <v>0</v>
      </c>
      <c r="L576" s="110">
        <v>0</v>
      </c>
    </row>
    <row r="577" spans="1:12" ht="15">
      <c r="A577" s="178"/>
      <c r="B577" s="176"/>
      <c r="C577" s="9" t="s">
        <v>184</v>
      </c>
      <c r="D577" s="108">
        <f t="shared" si="8"/>
        <v>0</v>
      </c>
      <c r="E577" s="106"/>
      <c r="F577" s="110">
        <v>0</v>
      </c>
      <c r="G577" s="110">
        <v>0</v>
      </c>
      <c r="H577" s="110">
        <v>0</v>
      </c>
      <c r="I577" s="110">
        <v>0</v>
      </c>
      <c r="J577" s="110">
        <v>0</v>
      </c>
      <c r="K577" s="110">
        <v>0</v>
      </c>
      <c r="L577" s="110">
        <v>0</v>
      </c>
    </row>
    <row r="578" spans="1:12" ht="15">
      <c r="A578" s="178"/>
      <c r="B578" s="176"/>
      <c r="C578" s="9" t="s">
        <v>185</v>
      </c>
      <c r="D578" s="108">
        <f t="shared" si="8"/>
        <v>2</v>
      </c>
      <c r="E578" s="106"/>
      <c r="F578" s="110">
        <v>1</v>
      </c>
      <c r="G578" s="110">
        <v>0</v>
      </c>
      <c r="H578" s="110">
        <v>0</v>
      </c>
      <c r="I578" s="110">
        <v>0</v>
      </c>
      <c r="J578" s="110">
        <v>0</v>
      </c>
      <c r="K578" s="110">
        <v>1</v>
      </c>
      <c r="L578" s="110">
        <v>0</v>
      </c>
    </row>
    <row r="579" spans="1:12" ht="15">
      <c r="A579" s="178"/>
      <c r="B579" s="176"/>
      <c r="C579" s="9" t="s">
        <v>186</v>
      </c>
      <c r="D579" s="108">
        <f t="shared" si="8"/>
        <v>4</v>
      </c>
      <c r="E579" s="106"/>
      <c r="F579" s="110">
        <v>1</v>
      </c>
      <c r="G579" s="110">
        <v>0</v>
      </c>
      <c r="H579" s="110">
        <v>0</v>
      </c>
      <c r="I579" s="110">
        <v>1</v>
      </c>
      <c r="J579" s="110">
        <v>0</v>
      </c>
      <c r="K579" s="110">
        <v>2</v>
      </c>
      <c r="L579" s="110">
        <v>0</v>
      </c>
    </row>
    <row r="580" spans="1:12" ht="15">
      <c r="A580" s="178"/>
      <c r="B580" s="183" t="s">
        <v>156</v>
      </c>
      <c r="C580" s="9" t="s">
        <v>182</v>
      </c>
      <c r="D580" s="108">
        <f t="shared" si="8"/>
        <v>0</v>
      </c>
      <c r="E580" s="106"/>
      <c r="F580" s="110">
        <v>0</v>
      </c>
      <c r="G580" s="110">
        <v>0</v>
      </c>
      <c r="H580" s="110">
        <v>0</v>
      </c>
      <c r="I580" s="110">
        <v>0</v>
      </c>
      <c r="J580" s="110">
        <v>0</v>
      </c>
      <c r="K580" s="110">
        <v>0</v>
      </c>
      <c r="L580" s="110">
        <v>0</v>
      </c>
    </row>
    <row r="581" spans="1:12" ht="15">
      <c r="A581" s="178"/>
      <c r="B581" s="184"/>
      <c r="C581" s="9" t="s">
        <v>183</v>
      </c>
      <c r="D581" s="108">
        <f t="shared" si="8"/>
        <v>0</v>
      </c>
      <c r="E581" s="106"/>
      <c r="F581" s="110">
        <v>0</v>
      </c>
      <c r="G581" s="110">
        <v>0</v>
      </c>
      <c r="H581" s="110">
        <v>0</v>
      </c>
      <c r="I581" s="110">
        <v>0</v>
      </c>
      <c r="J581" s="110">
        <v>0</v>
      </c>
      <c r="K581" s="110">
        <v>0</v>
      </c>
      <c r="L581" s="110">
        <v>0</v>
      </c>
    </row>
    <row r="582" spans="1:12" ht="15">
      <c r="A582" s="178"/>
      <c r="B582" s="184"/>
      <c r="C582" s="9" t="s">
        <v>184</v>
      </c>
      <c r="D582" s="108">
        <f t="shared" si="8"/>
        <v>0</v>
      </c>
      <c r="E582" s="106"/>
      <c r="F582" s="110">
        <v>0</v>
      </c>
      <c r="G582" s="110">
        <v>0</v>
      </c>
      <c r="H582" s="110">
        <v>0</v>
      </c>
      <c r="I582" s="110">
        <v>0</v>
      </c>
      <c r="J582" s="110">
        <v>0</v>
      </c>
      <c r="K582" s="110">
        <v>0</v>
      </c>
      <c r="L582" s="110">
        <v>0</v>
      </c>
    </row>
    <row r="583" spans="1:12" ht="15">
      <c r="A583" s="178"/>
      <c r="B583" s="184"/>
      <c r="C583" s="9" t="s">
        <v>185</v>
      </c>
      <c r="D583" s="108">
        <f t="shared" si="8"/>
        <v>0</v>
      </c>
      <c r="E583" s="106"/>
      <c r="F583" s="110">
        <v>0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  <c r="L583" s="110">
        <v>0</v>
      </c>
    </row>
    <row r="584" spans="1:12" ht="15">
      <c r="A584" s="178"/>
      <c r="B584" s="185"/>
      <c r="C584" s="9" t="s">
        <v>186</v>
      </c>
      <c r="D584" s="108">
        <f t="shared" si="8"/>
        <v>0</v>
      </c>
      <c r="E584" s="106"/>
      <c r="F584" s="110">
        <v>0</v>
      </c>
      <c r="G584" s="110">
        <v>0</v>
      </c>
      <c r="H584" s="110">
        <v>0</v>
      </c>
      <c r="I584" s="110">
        <v>0</v>
      </c>
      <c r="J584" s="110">
        <v>0</v>
      </c>
      <c r="K584" s="110">
        <v>0</v>
      </c>
      <c r="L584" s="110">
        <v>0</v>
      </c>
    </row>
    <row r="585" spans="1:12" ht="15">
      <c r="A585" s="178"/>
      <c r="B585" s="183" t="s">
        <v>157</v>
      </c>
      <c r="C585" s="9" t="s">
        <v>182</v>
      </c>
      <c r="D585" s="108">
        <f t="shared" si="8"/>
        <v>2</v>
      </c>
      <c r="E585" s="106"/>
      <c r="F585" s="110">
        <v>1</v>
      </c>
      <c r="G585" s="110">
        <v>0</v>
      </c>
      <c r="H585" s="110">
        <v>0</v>
      </c>
      <c r="I585" s="110">
        <v>0</v>
      </c>
      <c r="J585" s="110">
        <v>0</v>
      </c>
      <c r="K585" s="110">
        <v>1</v>
      </c>
      <c r="L585" s="110">
        <v>0</v>
      </c>
    </row>
    <row r="586" spans="1:12" ht="15">
      <c r="A586" s="178"/>
      <c r="B586" s="184"/>
      <c r="C586" s="9" t="s">
        <v>183</v>
      </c>
      <c r="D586" s="108">
        <f t="shared" si="8"/>
        <v>0</v>
      </c>
      <c r="E586" s="106"/>
      <c r="F586" s="110">
        <v>0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  <c r="L586" s="110">
        <v>0</v>
      </c>
    </row>
    <row r="587" spans="1:12" ht="15">
      <c r="A587" s="178"/>
      <c r="B587" s="184"/>
      <c r="C587" s="9" t="s">
        <v>184</v>
      </c>
      <c r="D587" s="108">
        <f t="shared" si="8"/>
        <v>0</v>
      </c>
      <c r="E587" s="106"/>
      <c r="F587" s="110">
        <v>0</v>
      </c>
      <c r="G587" s="110">
        <v>0</v>
      </c>
      <c r="H587" s="110">
        <v>0</v>
      </c>
      <c r="I587" s="110">
        <v>0</v>
      </c>
      <c r="J587" s="110">
        <v>0</v>
      </c>
      <c r="K587" s="110">
        <v>0</v>
      </c>
      <c r="L587" s="110">
        <v>0</v>
      </c>
    </row>
    <row r="588" spans="1:12" ht="15">
      <c r="A588" s="178"/>
      <c r="B588" s="184"/>
      <c r="C588" s="9" t="s">
        <v>185</v>
      </c>
      <c r="D588" s="108">
        <f t="shared" si="8"/>
        <v>2</v>
      </c>
      <c r="E588" s="106"/>
      <c r="F588" s="110">
        <v>1</v>
      </c>
      <c r="G588" s="110">
        <v>0</v>
      </c>
      <c r="H588" s="110">
        <v>0</v>
      </c>
      <c r="I588" s="110">
        <v>0</v>
      </c>
      <c r="J588" s="110">
        <v>0</v>
      </c>
      <c r="K588" s="110">
        <v>1</v>
      </c>
      <c r="L588" s="110">
        <v>0</v>
      </c>
    </row>
    <row r="589" spans="1:12" ht="15">
      <c r="A589" s="179"/>
      <c r="B589" s="185"/>
      <c r="C589" s="9" t="s">
        <v>186</v>
      </c>
      <c r="D589" s="108">
        <f t="shared" si="8"/>
        <v>3</v>
      </c>
      <c r="E589" s="106"/>
      <c r="F589" s="110">
        <v>1</v>
      </c>
      <c r="G589" s="110">
        <v>0</v>
      </c>
      <c r="H589" s="110">
        <v>0</v>
      </c>
      <c r="I589" s="110">
        <v>1</v>
      </c>
      <c r="J589" s="110">
        <v>0</v>
      </c>
      <c r="K589" s="110">
        <v>1</v>
      </c>
      <c r="L589" s="110">
        <v>0</v>
      </c>
    </row>
    <row r="592" ht="15" customHeight="1">
      <c r="D592" s="106"/>
    </row>
    <row r="593" ht="15">
      <c r="D593" s="106"/>
    </row>
  </sheetData>
  <sheetProtection/>
  <mergeCells count="163">
    <mergeCell ref="F1:L1"/>
    <mergeCell ref="L2:L4"/>
    <mergeCell ref="B5:B9"/>
    <mergeCell ref="B20:B24"/>
    <mergeCell ref="B15:B19"/>
    <mergeCell ref="B10:B14"/>
    <mergeCell ref="A1:D2"/>
    <mergeCell ref="A4:C4"/>
    <mergeCell ref="A5:A2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200:B204"/>
    <mergeCell ref="B145:B149"/>
    <mergeCell ref="B150:B154"/>
    <mergeCell ref="B155:B159"/>
    <mergeCell ref="B160:B164"/>
    <mergeCell ref="B165:B169"/>
    <mergeCell ref="B170:B17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90:B29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95:B199"/>
    <mergeCell ref="B455:B45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525:B529"/>
    <mergeCell ref="B530:B534"/>
    <mergeCell ref="B460:B464"/>
    <mergeCell ref="B465:B469"/>
    <mergeCell ref="B470:B474"/>
    <mergeCell ref="B475:B479"/>
    <mergeCell ref="B490:B494"/>
    <mergeCell ref="B515:B519"/>
    <mergeCell ref="B480:B484"/>
    <mergeCell ref="B485:B489"/>
    <mergeCell ref="B270:B274"/>
    <mergeCell ref="B275:B279"/>
    <mergeCell ref="B280:B284"/>
    <mergeCell ref="B285:B289"/>
    <mergeCell ref="B295:B299"/>
    <mergeCell ref="B520:B524"/>
    <mergeCell ref="B365:B369"/>
    <mergeCell ref="B440:B444"/>
    <mergeCell ref="B445:B449"/>
    <mergeCell ref="B450:B454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B255:B259"/>
    <mergeCell ref="B230:B234"/>
    <mergeCell ref="B235:B239"/>
    <mergeCell ref="B240:B244"/>
    <mergeCell ref="A135:A154"/>
    <mergeCell ref="A115:A134"/>
    <mergeCell ref="A95:A114"/>
    <mergeCell ref="A80:A94"/>
    <mergeCell ref="A235:A239"/>
    <mergeCell ref="A230:A234"/>
    <mergeCell ref="A215:A229"/>
    <mergeCell ref="A155:A17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260:B264"/>
    <mergeCell ref="B265:B26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10:A424"/>
    <mergeCell ref="A395:A409"/>
    <mergeCell ref="A380:A394"/>
    <mergeCell ref="A500:A519"/>
    <mergeCell ref="A480:A499"/>
    <mergeCell ref="A460:A479"/>
    <mergeCell ref="A440:A459"/>
    <mergeCell ref="A560:A574"/>
    <mergeCell ref="B560:B564"/>
    <mergeCell ref="B565:B569"/>
    <mergeCell ref="B570:B574"/>
    <mergeCell ref="A540:A559"/>
    <mergeCell ref="A425:A439"/>
    <mergeCell ref="B495:B499"/>
    <mergeCell ref="B500:B504"/>
    <mergeCell ref="B505:B509"/>
    <mergeCell ref="B510:B514"/>
    <mergeCell ref="B540:B544"/>
    <mergeCell ref="B545:B549"/>
    <mergeCell ref="B550:B554"/>
    <mergeCell ref="B555:B559"/>
    <mergeCell ref="A575:A589"/>
    <mergeCell ref="A520:A539"/>
    <mergeCell ref="B535:B539"/>
    <mergeCell ref="B580:B584"/>
    <mergeCell ref="B585:B589"/>
    <mergeCell ref="B575:B579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18" customWidth="1"/>
    <col min="2" max="5" width="12.7109375" style="118" customWidth="1"/>
  </cols>
  <sheetData>
    <row r="1" spans="1:5" s="2" customFormat="1" ht="15" customHeight="1">
      <c r="A1" s="175" t="s">
        <v>1044</v>
      </c>
      <c r="B1" s="175"/>
      <c r="C1" s="175"/>
      <c r="D1" s="175"/>
      <c r="E1" s="175"/>
    </row>
    <row r="2" spans="1:5" s="2" customFormat="1" ht="24" customHeight="1">
      <c r="A2" s="175"/>
      <c r="B2" s="175"/>
      <c r="C2" s="175"/>
      <c r="D2" s="175"/>
      <c r="E2" s="175"/>
    </row>
    <row r="3" spans="1:5" s="2" customFormat="1" ht="3" customHeight="1">
      <c r="A3" s="117"/>
      <c r="B3" s="117"/>
      <c r="C3" s="117"/>
      <c r="D3" s="117"/>
      <c r="E3" s="118"/>
    </row>
    <row r="4" spans="1:5" ht="15">
      <c r="A4" s="193" t="s">
        <v>0</v>
      </c>
      <c r="B4" s="169" t="s">
        <v>212</v>
      </c>
      <c r="C4" s="169"/>
      <c r="D4" s="169" t="s">
        <v>199</v>
      </c>
      <c r="E4" s="169"/>
    </row>
    <row r="5" spans="1:5" ht="30" customHeight="1">
      <c r="A5" s="193"/>
      <c r="B5" s="121" t="s">
        <v>211</v>
      </c>
      <c r="C5" s="121" t="s">
        <v>210</v>
      </c>
      <c r="D5" s="121" t="s">
        <v>211</v>
      </c>
      <c r="E5" s="121" t="s">
        <v>210</v>
      </c>
    </row>
    <row r="6" spans="1:5" ht="15">
      <c r="A6" s="193" t="s">
        <v>200</v>
      </c>
      <c r="B6" s="193"/>
      <c r="C6" s="193"/>
      <c r="D6" s="193"/>
      <c r="E6" s="193"/>
    </row>
    <row r="7" spans="1:5" ht="15">
      <c r="A7" s="119" t="s">
        <v>201</v>
      </c>
      <c r="B7" s="46">
        <f>'APZ 1'!D8</f>
        <v>2408</v>
      </c>
      <c r="C7" s="46">
        <f>'APZ 1'!D13</f>
        <v>1967</v>
      </c>
      <c r="D7" s="46">
        <f>'APZ 1'!D9</f>
        <v>1898</v>
      </c>
      <c r="E7" s="46">
        <f>'APZ 1'!D14</f>
        <v>1989</v>
      </c>
    </row>
    <row r="8" spans="1:5" ht="15">
      <c r="A8" s="119" t="s">
        <v>225</v>
      </c>
      <c r="B8" s="46">
        <f>'APZ 1'!D28+'APZ 1'!D48</f>
        <v>874</v>
      </c>
      <c r="C8" s="46">
        <f>'APZ 1'!D33+'APZ 1'!D53</f>
        <v>765</v>
      </c>
      <c r="D8" s="46">
        <f>'APZ 1'!D29+'APZ 1'!D49</f>
        <v>525</v>
      </c>
      <c r="E8" s="46">
        <f>'APZ 1'!D34+'APZ 1'!D54</f>
        <v>652</v>
      </c>
    </row>
    <row r="9" spans="1:5" s="2" customFormat="1" ht="15">
      <c r="A9" s="119" t="s">
        <v>1005</v>
      </c>
      <c r="B9" s="46">
        <f>'APZ 1'!D98</f>
        <v>35</v>
      </c>
      <c r="C9" s="46">
        <f>'APZ 1'!D103</f>
        <v>0</v>
      </c>
      <c r="D9" s="46">
        <f>'APZ 1'!D99</f>
        <v>2</v>
      </c>
      <c r="E9" s="46">
        <f>'APZ 1'!D104</f>
        <v>0</v>
      </c>
    </row>
    <row r="10" spans="1:5" s="2" customFormat="1" ht="15">
      <c r="A10" s="119" t="s">
        <v>1006</v>
      </c>
      <c r="B10" s="46">
        <f>'APZ 1'!D118</f>
        <v>235</v>
      </c>
      <c r="C10" s="46">
        <f>'APZ 1'!D123</f>
        <v>227</v>
      </c>
      <c r="D10" s="46">
        <f>'APZ 1'!D119</f>
        <v>300</v>
      </c>
      <c r="E10" s="46">
        <f>'APZ 1'!D124</f>
        <v>314</v>
      </c>
    </row>
    <row r="11" spans="1:5" s="2" customFormat="1" ht="15">
      <c r="A11" s="119" t="s">
        <v>1007</v>
      </c>
      <c r="B11" s="46">
        <f>'APZ 1'!D138</f>
        <v>264</v>
      </c>
      <c r="C11" s="46">
        <f>'APZ 1'!D143</f>
        <v>261</v>
      </c>
      <c r="D11" s="46">
        <f>'APZ 1'!D139</f>
        <v>517</v>
      </c>
      <c r="E11" s="46">
        <f>'APZ 1'!D144</f>
        <v>516</v>
      </c>
    </row>
    <row r="12" spans="1:5" s="2" customFormat="1" ht="30" customHeight="1">
      <c r="A12" s="153" t="s">
        <v>1008</v>
      </c>
      <c r="B12" s="46">
        <f>'APZ 1'!D158</f>
        <v>614</v>
      </c>
      <c r="C12" s="46">
        <f>'APZ 1'!D163</f>
        <v>574</v>
      </c>
      <c r="D12" s="46">
        <f>'APZ 1'!D159</f>
        <v>616</v>
      </c>
      <c r="E12" s="46">
        <f>'APZ 1'!D164</f>
        <v>586</v>
      </c>
    </row>
    <row r="13" spans="1:5" s="2" customFormat="1" ht="30">
      <c r="A13" s="153" t="s">
        <v>1009</v>
      </c>
      <c r="B13" s="46">
        <f>'APZ 1'!D178</f>
        <v>778</v>
      </c>
      <c r="C13" s="46">
        <f>'APZ 1'!D183</f>
        <v>769</v>
      </c>
      <c r="D13" s="46">
        <f>'APZ 1'!D179</f>
        <v>660</v>
      </c>
      <c r="E13" s="46">
        <f>'APZ 1'!D184</f>
        <v>657</v>
      </c>
    </row>
    <row r="14" spans="1:5" ht="15">
      <c r="A14" s="119" t="s">
        <v>202</v>
      </c>
      <c r="B14" s="46">
        <f>'APZ 1'!D68</f>
        <v>95</v>
      </c>
      <c r="C14" s="46">
        <f>'APZ 1'!D68</f>
        <v>95</v>
      </c>
      <c r="D14" s="46">
        <f>'APZ 1'!D69</f>
        <v>57</v>
      </c>
      <c r="E14" s="46">
        <f>'APZ 1'!D69</f>
        <v>57</v>
      </c>
    </row>
    <row r="15" spans="1:5" ht="15">
      <c r="A15" s="119" t="s">
        <v>203</v>
      </c>
      <c r="B15" s="46">
        <f>'APZ 1'!D83</f>
        <v>0</v>
      </c>
      <c r="C15" s="46">
        <f>'APZ 1'!D83</f>
        <v>0</v>
      </c>
      <c r="D15" s="46">
        <f>'APZ 1'!D84</f>
        <v>0</v>
      </c>
      <c r="E15" s="46">
        <f>'APZ 1'!D84</f>
        <v>0</v>
      </c>
    </row>
    <row r="16" spans="1:5" ht="15">
      <c r="A16" s="119" t="s">
        <v>1010</v>
      </c>
      <c r="B16" s="46">
        <f>'APZ 1'!D198</f>
        <v>419</v>
      </c>
      <c r="C16" s="46">
        <f>'APZ 1'!D203</f>
        <v>400</v>
      </c>
      <c r="D16" s="46">
        <f>'APZ 1'!D199</f>
        <v>57</v>
      </c>
      <c r="E16" s="46">
        <f>'APZ 1'!D204</f>
        <v>206</v>
      </c>
    </row>
    <row r="17" spans="1:5" ht="15">
      <c r="A17" s="119" t="s">
        <v>1011</v>
      </c>
      <c r="B17" s="46">
        <f>'APZ 1'!D218</f>
        <v>8</v>
      </c>
      <c r="C17" s="46">
        <f>'APZ 1'!D218</f>
        <v>8</v>
      </c>
      <c r="D17" s="46">
        <f>'APZ 1'!D219</f>
        <v>1</v>
      </c>
      <c r="E17" s="46">
        <f>'APZ 1'!D219</f>
        <v>1</v>
      </c>
    </row>
    <row r="18" spans="1:5" s="2" customFormat="1" ht="15">
      <c r="A18" s="119" t="s">
        <v>1012</v>
      </c>
      <c r="B18" s="46">
        <f>'APZ 1'!D243</f>
        <v>46</v>
      </c>
      <c r="C18" s="46">
        <f>'APZ 1'!D243</f>
        <v>46</v>
      </c>
      <c r="D18" s="46">
        <f>'APZ 1'!D244</f>
        <v>14</v>
      </c>
      <c r="E18" s="46">
        <f>'APZ 1'!D244</f>
        <v>14</v>
      </c>
    </row>
    <row r="19" spans="1:5" s="2" customFormat="1" ht="15">
      <c r="A19" s="119" t="s">
        <v>1013</v>
      </c>
      <c r="B19" s="46">
        <f>'APZ 1'!D253</f>
        <v>0</v>
      </c>
      <c r="C19" s="46">
        <f>'APZ 1'!D258</f>
        <v>0</v>
      </c>
      <c r="D19" s="46">
        <f>'APZ 1'!D254</f>
        <v>0</v>
      </c>
      <c r="E19" s="46">
        <f>'APZ 1'!D259</f>
        <v>0</v>
      </c>
    </row>
    <row r="20" spans="1:5" s="2" customFormat="1" ht="15">
      <c r="A20" s="119" t="s">
        <v>1014</v>
      </c>
      <c r="B20" s="46">
        <f>'APZ 1'!D263</f>
        <v>1</v>
      </c>
      <c r="C20" s="46">
        <f>'APZ 1'!D263</f>
        <v>1</v>
      </c>
      <c r="D20" s="46">
        <f>'APZ 1'!D264</f>
        <v>3</v>
      </c>
      <c r="E20" s="46">
        <f>'APZ 1'!D264</f>
        <v>3</v>
      </c>
    </row>
    <row r="21" spans="1:5" s="2" customFormat="1" ht="15">
      <c r="A21" s="119" t="s">
        <v>1015</v>
      </c>
      <c r="B21" s="46">
        <f>'APZ 1'!D278</f>
        <v>0</v>
      </c>
      <c r="C21" s="46">
        <f>'APZ 1'!D278</f>
        <v>0</v>
      </c>
      <c r="D21" s="46">
        <f>'APZ 1'!D279</f>
        <v>0</v>
      </c>
      <c r="E21" s="46">
        <f>'APZ 1'!D279</f>
        <v>0</v>
      </c>
    </row>
    <row r="22" spans="1:5" s="2" customFormat="1" ht="15">
      <c r="A22" s="119" t="s">
        <v>1016</v>
      </c>
      <c r="B22" s="46">
        <f>'APZ 1'!D293+'APZ 1'!D308</f>
        <v>0</v>
      </c>
      <c r="C22" s="46">
        <f>'APZ 1'!D293+'APZ 1'!D308</f>
        <v>0</v>
      </c>
      <c r="D22" s="46">
        <f>'APZ 1'!D294+'APZ 1'!D309</f>
        <v>0</v>
      </c>
      <c r="E22" s="46">
        <f>'APZ 1'!D294+'APZ 1'!D309</f>
        <v>0</v>
      </c>
    </row>
    <row r="23" spans="1:5" s="2" customFormat="1" ht="15">
      <c r="A23" s="119" t="s">
        <v>1017</v>
      </c>
      <c r="B23" s="46">
        <f>'APZ 1'!D463</f>
        <v>0</v>
      </c>
      <c r="C23" s="46">
        <f>'APZ 1'!D468</f>
        <v>0</v>
      </c>
      <c r="D23" s="46">
        <f>'APZ 1'!D464</f>
        <v>0</v>
      </c>
      <c r="E23" s="46">
        <f>'APZ 1'!D469</f>
        <v>0</v>
      </c>
    </row>
    <row r="24" spans="1:5" s="2" customFormat="1" ht="15">
      <c r="A24" s="119" t="s">
        <v>1018</v>
      </c>
      <c r="B24" s="46">
        <f>'APZ 1'!D483+'APZ 1'!D503</f>
        <v>32</v>
      </c>
      <c r="C24" s="46">
        <f>'APZ 1'!D488+'APZ 1'!D508</f>
        <v>30</v>
      </c>
      <c r="D24" s="46">
        <f>'APZ 1'!D484+'APZ 1'!D504</f>
        <v>177</v>
      </c>
      <c r="E24" s="46">
        <f>'APZ 1'!D489+'APZ 1'!D509</f>
        <v>164</v>
      </c>
    </row>
    <row r="25" spans="1:5" s="2" customFormat="1" ht="15">
      <c r="A25" s="119" t="s">
        <v>1019</v>
      </c>
      <c r="B25" s="46">
        <f>'APZ 1'!D563</f>
        <v>172</v>
      </c>
      <c r="C25" s="46">
        <f>'APZ 1'!D563</f>
        <v>172</v>
      </c>
      <c r="D25" s="46">
        <f>'APZ 1'!D564</f>
        <v>200</v>
      </c>
      <c r="E25" s="46">
        <f>'APZ 1'!D564</f>
        <v>200</v>
      </c>
    </row>
    <row r="26" spans="1:5" s="2" customFormat="1" ht="15">
      <c r="A26" s="119" t="s">
        <v>1020</v>
      </c>
      <c r="B26" s="46">
        <f>'APZ 1'!D578</f>
        <v>2</v>
      </c>
      <c r="C26" s="46">
        <f>'APZ 1'!D578</f>
        <v>2</v>
      </c>
      <c r="D26" s="46">
        <f>'APZ 1'!D579</f>
        <v>4</v>
      </c>
      <c r="E26" s="46">
        <f>'APZ 1'!D579</f>
        <v>4</v>
      </c>
    </row>
    <row r="27" spans="1:5" ht="15">
      <c r="A27" s="193" t="s">
        <v>206</v>
      </c>
      <c r="B27" s="193"/>
      <c r="C27" s="193"/>
      <c r="D27" s="193"/>
      <c r="E27" s="193"/>
    </row>
    <row r="28" spans="1:5" s="2" customFormat="1" ht="15">
      <c r="A28" s="119" t="s">
        <v>208</v>
      </c>
      <c r="B28" s="46">
        <f>'APZ 1'!D368</f>
        <v>0</v>
      </c>
      <c r="C28" s="46">
        <f>'APZ 1'!D368</f>
        <v>0</v>
      </c>
      <c r="D28" s="46">
        <f>'APZ 1'!D369</f>
        <v>2</v>
      </c>
      <c r="E28" s="46">
        <f>'APZ 1'!D369</f>
        <v>2</v>
      </c>
    </row>
    <row r="29" spans="1:5" s="2" customFormat="1" ht="15">
      <c r="A29" s="119" t="s">
        <v>229</v>
      </c>
      <c r="B29" s="46">
        <f>'APZ 1'!D383+'APZ 1'!D398+'APZ 1'!D413</f>
        <v>59</v>
      </c>
      <c r="C29" s="46">
        <f>'APZ 1'!D383+'APZ 1'!D398+'APZ 1'!D413</f>
        <v>59</v>
      </c>
      <c r="D29" s="46">
        <f>'APZ 1'!D384+'APZ 1'!D399+'APZ 1'!D414</f>
        <v>470</v>
      </c>
      <c r="E29" s="46">
        <f>'APZ 1'!D384+'APZ 1'!D399+'APZ 1'!D414</f>
        <v>470</v>
      </c>
    </row>
    <row r="30" spans="1:7" ht="15">
      <c r="A30" s="119" t="s">
        <v>207</v>
      </c>
      <c r="B30" s="46">
        <f>'APZ 1'!D323</f>
        <v>0</v>
      </c>
      <c r="C30" s="46">
        <f>'APZ 1'!D323</f>
        <v>0</v>
      </c>
      <c r="D30" s="46">
        <f>'APZ 1'!D324</f>
        <v>0</v>
      </c>
      <c r="E30" s="46">
        <f>'APZ 1'!D324</f>
        <v>0</v>
      </c>
      <c r="G30" s="112"/>
    </row>
    <row r="31" spans="1:5" ht="15">
      <c r="A31" s="119" t="s">
        <v>230</v>
      </c>
      <c r="B31" s="46">
        <f>'APZ 1'!D338+'APZ 1'!D353</f>
        <v>25</v>
      </c>
      <c r="C31" s="46">
        <f>'APZ 1'!D338+'APZ 1'!D353</f>
        <v>25</v>
      </c>
      <c r="D31" s="46">
        <f>'APZ 1'!D339+'APZ 1'!D354</f>
        <v>525</v>
      </c>
      <c r="E31" s="46">
        <f>'APZ 1'!D339+'APZ 1'!D354</f>
        <v>525</v>
      </c>
    </row>
    <row r="32" spans="1:5" ht="15">
      <c r="A32" s="120" t="s">
        <v>209</v>
      </c>
      <c r="B32" s="151">
        <f>SUM(B7:B26,B28:B31)</f>
        <v>6067</v>
      </c>
      <c r="C32" s="151">
        <f>SUM(C7:C26,C28:C31)</f>
        <v>5401</v>
      </c>
      <c r="D32" s="151">
        <f>SUM(D7:D26,D28:D31)</f>
        <v>6028</v>
      </c>
      <c r="E32" s="151">
        <f>SUM(E7:E26,E28:E31)</f>
        <v>6360</v>
      </c>
    </row>
    <row r="33" ht="3" customHeight="1"/>
    <row r="34" spans="1:5" ht="15">
      <c r="A34" s="193" t="s">
        <v>0</v>
      </c>
      <c r="B34" s="170" t="s">
        <v>212</v>
      </c>
      <c r="C34" s="170"/>
      <c r="D34" s="170" t="s">
        <v>199</v>
      </c>
      <c r="E34" s="170"/>
    </row>
    <row r="35" spans="1:5" ht="30">
      <c r="A35" s="193"/>
      <c r="B35" s="154" t="s">
        <v>211</v>
      </c>
      <c r="C35" s="154" t="s">
        <v>210</v>
      </c>
      <c r="D35" s="154" t="s">
        <v>211</v>
      </c>
      <c r="E35" s="154" t="s">
        <v>210</v>
      </c>
    </row>
    <row r="36" spans="1:5" ht="15">
      <c r="A36" s="193" t="s">
        <v>200</v>
      </c>
      <c r="B36" s="193"/>
      <c r="C36" s="193"/>
      <c r="D36" s="193"/>
      <c r="E36" s="193"/>
    </row>
    <row r="37" spans="1:5" ht="15">
      <c r="A37" s="119" t="s">
        <v>201</v>
      </c>
      <c r="B37" s="47">
        <f aca="true" t="shared" si="0" ref="B37:E38">B7</f>
        <v>2408</v>
      </c>
      <c r="C37" s="47">
        <f t="shared" si="0"/>
        <v>1967</v>
      </c>
      <c r="D37" s="47">
        <f t="shared" si="0"/>
        <v>1898</v>
      </c>
      <c r="E37" s="47">
        <f t="shared" si="0"/>
        <v>1989</v>
      </c>
    </row>
    <row r="38" spans="1:5" ht="15">
      <c r="A38" s="119" t="s">
        <v>225</v>
      </c>
      <c r="B38" s="47">
        <f t="shared" si="0"/>
        <v>874</v>
      </c>
      <c r="C38" s="47">
        <f t="shared" si="0"/>
        <v>765</v>
      </c>
      <c r="D38" s="47">
        <f t="shared" si="0"/>
        <v>525</v>
      </c>
      <c r="E38" s="47">
        <f t="shared" si="0"/>
        <v>652</v>
      </c>
    </row>
    <row r="39" spans="1:5" ht="15">
      <c r="A39" s="119" t="s">
        <v>227</v>
      </c>
      <c r="B39" s="47">
        <f>B9+B10</f>
        <v>270</v>
      </c>
      <c r="C39" s="47">
        <f>C9+C10</f>
        <v>227</v>
      </c>
      <c r="D39" s="47">
        <f>D9+D10</f>
        <v>302</v>
      </c>
      <c r="E39" s="47">
        <f>E9+E10</f>
        <v>314</v>
      </c>
    </row>
    <row r="40" spans="1:5" ht="15">
      <c r="A40" s="119" t="s">
        <v>226</v>
      </c>
      <c r="B40" s="47">
        <f>B11+B12+B13</f>
        <v>1656</v>
      </c>
      <c r="C40" s="47">
        <f>C11+C12+C13</f>
        <v>1604</v>
      </c>
      <c r="D40" s="47">
        <f>D11+D12+D13</f>
        <v>1793</v>
      </c>
      <c r="E40" s="47">
        <f>E11+E12+E13</f>
        <v>1759</v>
      </c>
    </row>
    <row r="41" spans="1:5" ht="15">
      <c r="A41" s="119" t="s">
        <v>202</v>
      </c>
      <c r="B41" s="47">
        <f aca="true" t="shared" si="1" ref="B41:E44">B14</f>
        <v>95</v>
      </c>
      <c r="C41" s="47">
        <f t="shared" si="1"/>
        <v>95</v>
      </c>
      <c r="D41" s="47">
        <f t="shared" si="1"/>
        <v>57</v>
      </c>
      <c r="E41" s="47">
        <f t="shared" si="1"/>
        <v>57</v>
      </c>
    </row>
    <row r="42" spans="1:5" ht="15">
      <c r="A42" s="119" t="s">
        <v>203</v>
      </c>
      <c r="B42" s="47">
        <f t="shared" si="1"/>
        <v>0</v>
      </c>
      <c r="C42" s="47">
        <f t="shared" si="1"/>
        <v>0</v>
      </c>
      <c r="D42" s="47">
        <f t="shared" si="1"/>
        <v>0</v>
      </c>
      <c r="E42" s="47">
        <f t="shared" si="1"/>
        <v>0</v>
      </c>
    </row>
    <row r="43" spans="1:5" ht="15">
      <c r="A43" s="119" t="s">
        <v>204</v>
      </c>
      <c r="B43" s="47">
        <f t="shared" si="1"/>
        <v>419</v>
      </c>
      <c r="C43" s="47">
        <f t="shared" si="1"/>
        <v>400</v>
      </c>
      <c r="D43" s="47">
        <f t="shared" si="1"/>
        <v>57</v>
      </c>
      <c r="E43" s="47">
        <f t="shared" si="1"/>
        <v>206</v>
      </c>
    </row>
    <row r="44" spans="1:5" ht="15">
      <c r="A44" s="119" t="s">
        <v>205</v>
      </c>
      <c r="B44" s="47">
        <f t="shared" si="1"/>
        <v>8</v>
      </c>
      <c r="C44" s="47">
        <f t="shared" si="1"/>
        <v>8</v>
      </c>
      <c r="D44" s="47">
        <f t="shared" si="1"/>
        <v>1</v>
      </c>
      <c r="E44" s="47">
        <f t="shared" si="1"/>
        <v>1</v>
      </c>
    </row>
    <row r="45" spans="1:5" ht="15">
      <c r="A45" s="119" t="s">
        <v>228</v>
      </c>
      <c r="B45" s="47">
        <f>B18+B19+B20+B21+B22+B23+B24+B25+B26</f>
        <v>253</v>
      </c>
      <c r="C45" s="47">
        <f>C18+C19+C20+C21+C22+C23+C24+C25+C26</f>
        <v>251</v>
      </c>
      <c r="D45" s="47">
        <f>D18+D19+D20+D21+D22+D23+D24+D25+D26</f>
        <v>398</v>
      </c>
      <c r="E45" s="47">
        <f>E18+E19+E20+E21+E22+E23+E24+E25+E26</f>
        <v>385</v>
      </c>
    </row>
    <row r="46" spans="1:5" ht="15">
      <c r="A46" s="194" t="s">
        <v>206</v>
      </c>
      <c r="B46" s="195"/>
      <c r="C46" s="195"/>
      <c r="D46" s="195"/>
      <c r="E46" s="196"/>
    </row>
    <row r="47" spans="1:5" ht="15">
      <c r="A47" s="119" t="s">
        <v>208</v>
      </c>
      <c r="B47" s="47">
        <f>B28</f>
        <v>0</v>
      </c>
      <c r="C47" s="47">
        <f>C28</f>
        <v>0</v>
      </c>
      <c r="D47" s="47">
        <f>D28</f>
        <v>2</v>
      </c>
      <c r="E47" s="47">
        <f>E28</f>
        <v>2</v>
      </c>
    </row>
    <row r="48" spans="1:5" ht="15">
      <c r="A48" s="119" t="s">
        <v>229</v>
      </c>
      <c r="B48" s="47">
        <f aca="true" t="shared" si="2" ref="B48:E50">B29</f>
        <v>59</v>
      </c>
      <c r="C48" s="47">
        <f t="shared" si="2"/>
        <v>59</v>
      </c>
      <c r="D48" s="47">
        <f t="shared" si="2"/>
        <v>470</v>
      </c>
      <c r="E48" s="47">
        <f t="shared" si="2"/>
        <v>470</v>
      </c>
    </row>
    <row r="49" spans="1:5" ht="15">
      <c r="A49" s="119" t="s">
        <v>207</v>
      </c>
      <c r="B49" s="47">
        <f t="shared" si="2"/>
        <v>0</v>
      </c>
      <c r="C49" s="47">
        <f t="shared" si="2"/>
        <v>0</v>
      </c>
      <c r="D49" s="47">
        <f t="shared" si="2"/>
        <v>0</v>
      </c>
      <c r="E49" s="47">
        <f t="shared" si="2"/>
        <v>0</v>
      </c>
    </row>
    <row r="50" spans="1:5" ht="15">
      <c r="A50" s="119" t="s">
        <v>230</v>
      </c>
      <c r="B50" s="47">
        <f t="shared" si="2"/>
        <v>25</v>
      </c>
      <c r="C50" s="47">
        <f t="shared" si="2"/>
        <v>25</v>
      </c>
      <c r="D50" s="47">
        <f t="shared" si="2"/>
        <v>525</v>
      </c>
      <c r="E50" s="47">
        <f t="shared" si="2"/>
        <v>525</v>
      </c>
    </row>
    <row r="51" spans="1:5" ht="15">
      <c r="A51" s="120" t="s">
        <v>209</v>
      </c>
      <c r="B51" s="155">
        <f>SUM(B37:B45,B47:B50)</f>
        <v>6067</v>
      </c>
      <c r="C51" s="155">
        <f>SUM(C37:C45,C47:C50)</f>
        <v>5401</v>
      </c>
      <c r="D51" s="155">
        <f>SUM(D37:D45,D47:D50)</f>
        <v>6028</v>
      </c>
      <c r="E51" s="155">
        <f>SUM(E37:E45,E47:E50)</f>
        <v>6360</v>
      </c>
    </row>
  </sheetData>
  <sheetProtection/>
  <mergeCells count="11">
    <mergeCell ref="B34:C34"/>
    <mergeCell ref="D34:E34"/>
    <mergeCell ref="A36:E36"/>
    <mergeCell ref="A46:E46"/>
    <mergeCell ref="A27:E27"/>
    <mergeCell ref="A1:E2"/>
    <mergeCell ref="A4:A5"/>
    <mergeCell ref="B4:C4"/>
    <mergeCell ref="D4:E4"/>
    <mergeCell ref="A6:E6"/>
    <mergeCell ref="A34:A35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15.7109375" style="0" customWidth="1"/>
    <col min="5" max="8" width="10.7109375" style="0" customWidth="1"/>
  </cols>
  <sheetData>
    <row r="1" spans="1:8" ht="36" customHeight="1">
      <c r="A1" s="197" t="s">
        <v>1045</v>
      </c>
      <c r="B1" s="198"/>
      <c r="C1" s="198"/>
      <c r="D1" s="198"/>
      <c r="E1" s="198"/>
      <c r="F1" s="198"/>
      <c r="G1" s="198"/>
      <c r="H1" s="198"/>
    </row>
    <row r="2" spans="1:8" ht="3" customHeight="1">
      <c r="A2" s="124"/>
      <c r="B2" s="125"/>
      <c r="C2" s="124"/>
      <c r="D2" s="124"/>
      <c r="E2" s="124"/>
      <c r="F2" s="124"/>
      <c r="G2" s="124"/>
      <c r="H2" s="124"/>
    </row>
    <row r="3" spans="1:8" ht="30" customHeight="1">
      <c r="A3" s="123" t="s">
        <v>231</v>
      </c>
      <c r="B3" s="123" t="s">
        <v>232</v>
      </c>
      <c r="C3" s="123" t="s">
        <v>11</v>
      </c>
      <c r="D3" s="123" t="s">
        <v>233</v>
      </c>
      <c r="E3" s="150" t="s">
        <v>234</v>
      </c>
      <c r="F3" s="150" t="s">
        <v>235</v>
      </c>
      <c r="G3" s="150" t="s">
        <v>236</v>
      </c>
      <c r="H3" s="150" t="s">
        <v>237</v>
      </c>
    </row>
    <row r="4" spans="1:8" ht="15">
      <c r="A4" s="126" t="s">
        <v>238</v>
      </c>
      <c r="B4" s="127" t="s">
        <v>239</v>
      </c>
      <c r="C4" s="126" t="s">
        <v>3</v>
      </c>
      <c r="D4" s="126" t="s">
        <v>240</v>
      </c>
      <c r="E4" s="128">
        <v>16</v>
      </c>
      <c r="F4" s="128">
        <v>15</v>
      </c>
      <c r="G4" s="128">
        <v>264</v>
      </c>
      <c r="H4" s="129">
        <f aca="true" t="shared" si="0" ref="H4:H67">F4/G4*100</f>
        <v>5.681818181818182</v>
      </c>
    </row>
    <row r="5" spans="1:8" ht="15">
      <c r="A5" s="126" t="s">
        <v>241</v>
      </c>
      <c r="B5" s="127" t="s">
        <v>242</v>
      </c>
      <c r="C5" s="126" t="s">
        <v>3</v>
      </c>
      <c r="D5" s="126" t="s">
        <v>240</v>
      </c>
      <c r="E5" s="128">
        <v>172</v>
      </c>
      <c r="F5" s="128">
        <v>158</v>
      </c>
      <c r="G5" s="128">
        <v>2394</v>
      </c>
      <c r="H5" s="129">
        <f t="shared" si="0"/>
        <v>6.599832915622389</v>
      </c>
    </row>
    <row r="6" spans="1:8" ht="15">
      <c r="A6" s="126" t="s">
        <v>243</v>
      </c>
      <c r="B6" s="127" t="s">
        <v>244</v>
      </c>
      <c r="C6" s="126" t="s">
        <v>3</v>
      </c>
      <c r="D6" s="126" t="s">
        <v>240</v>
      </c>
      <c r="E6" s="128">
        <v>4</v>
      </c>
      <c r="F6" s="128">
        <v>4</v>
      </c>
      <c r="G6" s="128">
        <v>200</v>
      </c>
      <c r="H6" s="129">
        <f t="shared" si="0"/>
        <v>2</v>
      </c>
    </row>
    <row r="7" spans="1:8" ht="15">
      <c r="A7" s="126" t="s">
        <v>245</v>
      </c>
      <c r="B7" s="127" t="s">
        <v>246</v>
      </c>
      <c r="C7" s="126" t="s">
        <v>3</v>
      </c>
      <c r="D7" s="126" t="s">
        <v>240</v>
      </c>
      <c r="E7" s="128">
        <v>279</v>
      </c>
      <c r="F7" s="128">
        <v>255</v>
      </c>
      <c r="G7" s="128">
        <v>3430</v>
      </c>
      <c r="H7" s="129">
        <f t="shared" si="0"/>
        <v>7.434402332361516</v>
      </c>
    </row>
    <row r="8" spans="1:8" ht="15">
      <c r="A8" s="126" t="s">
        <v>3</v>
      </c>
      <c r="B8" s="127" t="s">
        <v>247</v>
      </c>
      <c r="C8" s="126" t="s">
        <v>3</v>
      </c>
      <c r="D8" s="126" t="s">
        <v>240</v>
      </c>
      <c r="E8" s="128">
        <v>2074</v>
      </c>
      <c r="F8" s="128">
        <v>1881</v>
      </c>
      <c r="G8" s="128">
        <v>31407</v>
      </c>
      <c r="H8" s="129">
        <f t="shared" si="0"/>
        <v>5.9891107078039925</v>
      </c>
    </row>
    <row r="9" spans="1:8" ht="15">
      <c r="A9" s="126" t="s">
        <v>248</v>
      </c>
      <c r="B9" s="127" t="s">
        <v>249</v>
      </c>
      <c r="C9" s="126" t="s">
        <v>3</v>
      </c>
      <c r="D9" s="126" t="s">
        <v>240</v>
      </c>
      <c r="E9" s="128">
        <v>17</v>
      </c>
      <c r="F9" s="128">
        <v>16</v>
      </c>
      <c r="G9" s="128">
        <v>440</v>
      </c>
      <c r="H9" s="129">
        <f t="shared" si="0"/>
        <v>3.6363636363636362</v>
      </c>
    </row>
    <row r="10" spans="1:8" ht="15">
      <c r="A10" s="126" t="s">
        <v>250</v>
      </c>
      <c r="B10" s="127" t="s">
        <v>251</v>
      </c>
      <c r="C10" s="126" t="s">
        <v>3</v>
      </c>
      <c r="D10" s="126" t="s">
        <v>240</v>
      </c>
      <c r="E10" s="128">
        <v>11</v>
      </c>
      <c r="F10" s="128">
        <v>10</v>
      </c>
      <c r="G10" s="128">
        <v>297</v>
      </c>
      <c r="H10" s="129">
        <f t="shared" si="0"/>
        <v>3.3670033670033668</v>
      </c>
    </row>
    <row r="11" spans="1:8" ht="15">
      <c r="A11" s="126" t="s">
        <v>252</v>
      </c>
      <c r="B11" s="127" t="s">
        <v>253</v>
      </c>
      <c r="C11" s="126" t="s">
        <v>3</v>
      </c>
      <c r="D11" s="126" t="s">
        <v>240</v>
      </c>
      <c r="E11" s="128">
        <v>13</v>
      </c>
      <c r="F11" s="128">
        <v>13</v>
      </c>
      <c r="G11" s="128">
        <v>381</v>
      </c>
      <c r="H11" s="129">
        <f t="shared" si="0"/>
        <v>3.4120734908136483</v>
      </c>
    </row>
    <row r="12" spans="1:8" ht="15">
      <c r="A12" s="126" t="s">
        <v>254</v>
      </c>
      <c r="B12" s="127" t="s">
        <v>255</v>
      </c>
      <c r="C12" s="126" t="s">
        <v>3</v>
      </c>
      <c r="D12" s="126" t="s">
        <v>256</v>
      </c>
      <c r="E12" s="128">
        <v>42</v>
      </c>
      <c r="F12" s="128">
        <v>38</v>
      </c>
      <c r="G12" s="128">
        <v>776</v>
      </c>
      <c r="H12" s="129">
        <f t="shared" si="0"/>
        <v>4.896907216494846</v>
      </c>
    </row>
    <row r="13" spans="1:8" ht="15">
      <c r="A13" s="126" t="s">
        <v>257</v>
      </c>
      <c r="B13" s="127" t="s">
        <v>258</v>
      </c>
      <c r="C13" s="126" t="s">
        <v>3</v>
      </c>
      <c r="D13" s="126" t="s">
        <v>259</v>
      </c>
      <c r="E13" s="128">
        <v>53</v>
      </c>
      <c r="F13" s="128">
        <v>52</v>
      </c>
      <c r="G13" s="128">
        <v>1161</v>
      </c>
      <c r="H13" s="129">
        <f t="shared" si="0"/>
        <v>4.478897502153316</v>
      </c>
    </row>
    <row r="14" spans="1:8" ht="15">
      <c r="A14" s="126" t="s">
        <v>260</v>
      </c>
      <c r="B14" s="127" t="s">
        <v>261</v>
      </c>
      <c r="C14" s="126" t="s">
        <v>3</v>
      </c>
      <c r="D14" s="126" t="s">
        <v>259</v>
      </c>
      <c r="E14" s="128">
        <v>4</v>
      </c>
      <c r="F14" s="128">
        <v>3</v>
      </c>
      <c r="G14" s="128">
        <v>67</v>
      </c>
      <c r="H14" s="129">
        <f t="shared" si="0"/>
        <v>4.477611940298507</v>
      </c>
    </row>
    <row r="15" spans="1:8" ht="15">
      <c r="A15" s="126" t="s">
        <v>262</v>
      </c>
      <c r="B15" s="127" t="s">
        <v>263</v>
      </c>
      <c r="C15" s="126" t="s">
        <v>3</v>
      </c>
      <c r="D15" s="126" t="s">
        <v>240</v>
      </c>
      <c r="E15" s="128">
        <v>13</v>
      </c>
      <c r="F15" s="128">
        <v>13</v>
      </c>
      <c r="G15" s="128">
        <v>254</v>
      </c>
      <c r="H15" s="129">
        <f t="shared" si="0"/>
        <v>5.118110236220472</v>
      </c>
    </row>
    <row r="16" spans="1:8" ht="15">
      <c r="A16" s="126" t="s">
        <v>264</v>
      </c>
      <c r="B16" s="127" t="s">
        <v>265</v>
      </c>
      <c r="C16" s="126" t="s">
        <v>3</v>
      </c>
      <c r="D16" s="126" t="s">
        <v>240</v>
      </c>
      <c r="E16" s="128">
        <v>26</v>
      </c>
      <c r="F16" s="128">
        <v>23</v>
      </c>
      <c r="G16" s="128">
        <v>331</v>
      </c>
      <c r="H16" s="129">
        <f t="shared" si="0"/>
        <v>6.948640483383686</v>
      </c>
    </row>
    <row r="17" spans="1:8" ht="15">
      <c r="A17" s="126" t="s">
        <v>266</v>
      </c>
      <c r="B17" s="127" t="s">
        <v>267</v>
      </c>
      <c r="C17" s="126" t="s">
        <v>3</v>
      </c>
      <c r="D17" s="126" t="s">
        <v>240</v>
      </c>
      <c r="E17" s="128">
        <v>9</v>
      </c>
      <c r="F17" s="128">
        <v>9</v>
      </c>
      <c r="G17" s="128">
        <v>249</v>
      </c>
      <c r="H17" s="129">
        <f t="shared" si="0"/>
        <v>3.614457831325301</v>
      </c>
    </row>
    <row r="18" spans="1:8" ht="15">
      <c r="A18" s="126" t="s">
        <v>268</v>
      </c>
      <c r="B18" s="127" t="s">
        <v>269</v>
      </c>
      <c r="C18" s="126" t="s">
        <v>3</v>
      </c>
      <c r="D18" s="126" t="s">
        <v>256</v>
      </c>
      <c r="E18" s="128">
        <v>16</v>
      </c>
      <c r="F18" s="128">
        <v>16</v>
      </c>
      <c r="G18" s="128">
        <v>531</v>
      </c>
      <c r="H18" s="129">
        <f t="shared" si="0"/>
        <v>3.0131826741996233</v>
      </c>
    </row>
    <row r="19" spans="1:8" ht="15">
      <c r="A19" s="126" t="s">
        <v>270</v>
      </c>
      <c r="B19" s="127" t="s">
        <v>271</v>
      </c>
      <c r="C19" s="126" t="s">
        <v>3</v>
      </c>
      <c r="D19" s="126" t="s">
        <v>240</v>
      </c>
      <c r="E19" s="128">
        <v>8</v>
      </c>
      <c r="F19" s="128">
        <v>6</v>
      </c>
      <c r="G19" s="128">
        <v>205</v>
      </c>
      <c r="H19" s="129">
        <f t="shared" si="0"/>
        <v>2.9268292682926833</v>
      </c>
    </row>
    <row r="20" spans="1:8" ht="15">
      <c r="A20" s="126" t="s">
        <v>272</v>
      </c>
      <c r="B20" s="127" t="s">
        <v>273</v>
      </c>
      <c r="C20" s="126" t="s">
        <v>3</v>
      </c>
      <c r="D20" s="126" t="s">
        <v>240</v>
      </c>
      <c r="E20" s="128">
        <v>34</v>
      </c>
      <c r="F20" s="128">
        <v>33</v>
      </c>
      <c r="G20" s="128">
        <v>555</v>
      </c>
      <c r="H20" s="129">
        <f t="shared" si="0"/>
        <v>5.9459459459459465</v>
      </c>
    </row>
    <row r="21" spans="1:8" ht="15">
      <c r="A21" s="126" t="s">
        <v>274</v>
      </c>
      <c r="B21" s="127" t="s">
        <v>275</v>
      </c>
      <c r="C21" s="126" t="s">
        <v>3</v>
      </c>
      <c r="D21" s="126" t="s">
        <v>256</v>
      </c>
      <c r="E21" s="128">
        <v>47</v>
      </c>
      <c r="F21" s="128">
        <v>45</v>
      </c>
      <c r="G21" s="128">
        <v>901</v>
      </c>
      <c r="H21" s="129">
        <f t="shared" si="0"/>
        <v>4.994450610432852</v>
      </c>
    </row>
    <row r="22" spans="1:8" ht="15">
      <c r="A22" s="126" t="s">
        <v>276</v>
      </c>
      <c r="B22" s="127" t="s">
        <v>277</v>
      </c>
      <c r="C22" s="126" t="s">
        <v>3</v>
      </c>
      <c r="D22" s="126" t="s">
        <v>240</v>
      </c>
      <c r="E22" s="128">
        <v>7</v>
      </c>
      <c r="F22" s="128">
        <v>7</v>
      </c>
      <c r="G22" s="128">
        <v>200</v>
      </c>
      <c r="H22" s="129">
        <f t="shared" si="0"/>
        <v>3.5000000000000004</v>
      </c>
    </row>
    <row r="23" spans="1:8" ht="15">
      <c r="A23" s="126" t="s">
        <v>278</v>
      </c>
      <c r="B23" s="127" t="s">
        <v>279</v>
      </c>
      <c r="C23" s="126" t="s">
        <v>3</v>
      </c>
      <c r="D23" s="126" t="s">
        <v>240</v>
      </c>
      <c r="E23" s="128">
        <v>11</v>
      </c>
      <c r="F23" s="128">
        <v>10</v>
      </c>
      <c r="G23" s="128">
        <v>131</v>
      </c>
      <c r="H23" s="129">
        <f t="shared" si="0"/>
        <v>7.633587786259542</v>
      </c>
    </row>
    <row r="24" spans="1:8" ht="15">
      <c r="A24" s="126" t="s">
        <v>280</v>
      </c>
      <c r="B24" s="127" t="s">
        <v>281</v>
      </c>
      <c r="C24" s="126" t="s">
        <v>3</v>
      </c>
      <c r="D24" s="126" t="s">
        <v>240</v>
      </c>
      <c r="E24" s="128">
        <v>13</v>
      </c>
      <c r="F24" s="128">
        <v>12</v>
      </c>
      <c r="G24" s="128">
        <v>268</v>
      </c>
      <c r="H24" s="129">
        <f t="shared" si="0"/>
        <v>4.477611940298507</v>
      </c>
    </row>
    <row r="25" spans="1:8" ht="15">
      <c r="A25" s="126" t="s">
        <v>282</v>
      </c>
      <c r="B25" s="127" t="s">
        <v>283</v>
      </c>
      <c r="C25" s="126" t="s">
        <v>3</v>
      </c>
      <c r="D25" s="126" t="s">
        <v>240</v>
      </c>
      <c r="E25" s="128">
        <v>135</v>
      </c>
      <c r="F25" s="128">
        <v>128</v>
      </c>
      <c r="G25" s="128">
        <v>3399</v>
      </c>
      <c r="H25" s="129">
        <f t="shared" si="0"/>
        <v>3.7658134745513383</v>
      </c>
    </row>
    <row r="26" spans="1:8" ht="15">
      <c r="A26" s="126" t="s">
        <v>284</v>
      </c>
      <c r="B26" s="127" t="s">
        <v>285</v>
      </c>
      <c r="C26" s="126" t="s">
        <v>3</v>
      </c>
      <c r="D26" s="126" t="s">
        <v>256</v>
      </c>
      <c r="E26" s="128">
        <v>29</v>
      </c>
      <c r="F26" s="128">
        <v>27</v>
      </c>
      <c r="G26" s="128">
        <v>421</v>
      </c>
      <c r="H26" s="129">
        <f t="shared" si="0"/>
        <v>6.413301662707839</v>
      </c>
    </row>
    <row r="27" spans="1:8" ht="15">
      <c r="A27" s="126" t="s">
        <v>286</v>
      </c>
      <c r="B27" s="127" t="s">
        <v>287</v>
      </c>
      <c r="C27" s="126" t="s">
        <v>3</v>
      </c>
      <c r="D27" s="126" t="s">
        <v>259</v>
      </c>
      <c r="E27" s="128">
        <v>176</v>
      </c>
      <c r="F27" s="128">
        <v>166</v>
      </c>
      <c r="G27" s="128">
        <v>2403</v>
      </c>
      <c r="H27" s="129">
        <f t="shared" si="0"/>
        <v>6.90803162713275</v>
      </c>
    </row>
    <row r="28" spans="1:8" ht="15">
      <c r="A28" s="126" t="s">
        <v>288</v>
      </c>
      <c r="B28" s="127" t="s">
        <v>289</v>
      </c>
      <c r="C28" s="126" t="s">
        <v>3</v>
      </c>
      <c r="D28" s="126" t="s">
        <v>240</v>
      </c>
      <c r="E28" s="128">
        <v>4</v>
      </c>
      <c r="F28" s="128">
        <v>4</v>
      </c>
      <c r="G28" s="128">
        <v>153</v>
      </c>
      <c r="H28" s="129">
        <f t="shared" si="0"/>
        <v>2.6143790849673203</v>
      </c>
    </row>
    <row r="29" spans="1:8" ht="15">
      <c r="A29" s="126" t="s">
        <v>290</v>
      </c>
      <c r="B29" s="127" t="s">
        <v>291</v>
      </c>
      <c r="C29" s="126" t="s">
        <v>3</v>
      </c>
      <c r="D29" s="126" t="s">
        <v>259</v>
      </c>
      <c r="E29" s="128">
        <v>137</v>
      </c>
      <c r="F29" s="128">
        <v>124</v>
      </c>
      <c r="G29" s="128">
        <v>2150</v>
      </c>
      <c r="H29" s="129">
        <f t="shared" si="0"/>
        <v>5.767441860465116</v>
      </c>
    </row>
    <row r="30" spans="1:8" ht="15">
      <c r="A30" s="126" t="s">
        <v>292</v>
      </c>
      <c r="B30" s="127" t="s">
        <v>293</v>
      </c>
      <c r="C30" s="126" t="s">
        <v>3</v>
      </c>
      <c r="D30" s="126" t="s">
        <v>240</v>
      </c>
      <c r="E30" s="128">
        <v>14</v>
      </c>
      <c r="F30" s="128">
        <v>12</v>
      </c>
      <c r="G30" s="128">
        <v>154</v>
      </c>
      <c r="H30" s="129">
        <f t="shared" si="0"/>
        <v>7.792207792207792</v>
      </c>
    </row>
    <row r="31" spans="1:8" ht="15">
      <c r="A31" s="126" t="s">
        <v>294</v>
      </c>
      <c r="B31" s="127" t="s">
        <v>295</v>
      </c>
      <c r="C31" s="126" t="s">
        <v>3</v>
      </c>
      <c r="D31" s="126" t="s">
        <v>240</v>
      </c>
      <c r="E31" s="128">
        <v>10</v>
      </c>
      <c r="F31" s="128">
        <v>8</v>
      </c>
      <c r="G31" s="128">
        <v>319</v>
      </c>
      <c r="H31" s="129">
        <f t="shared" si="0"/>
        <v>2.507836990595611</v>
      </c>
    </row>
    <row r="32" spans="1:8" ht="15">
      <c r="A32" s="126" t="s">
        <v>296</v>
      </c>
      <c r="B32" s="127" t="s">
        <v>297</v>
      </c>
      <c r="C32" s="126" t="s">
        <v>3</v>
      </c>
      <c r="D32" s="126" t="s">
        <v>240</v>
      </c>
      <c r="E32" s="128">
        <v>6</v>
      </c>
      <c r="F32" s="128">
        <v>6</v>
      </c>
      <c r="G32" s="128">
        <v>155</v>
      </c>
      <c r="H32" s="129">
        <f t="shared" si="0"/>
        <v>3.870967741935484</v>
      </c>
    </row>
    <row r="33" spans="1:8" ht="15">
      <c r="A33" s="126" t="s">
        <v>298</v>
      </c>
      <c r="B33" s="127" t="s">
        <v>299</v>
      </c>
      <c r="C33" s="126" t="s">
        <v>3</v>
      </c>
      <c r="D33" s="126" t="s">
        <v>259</v>
      </c>
      <c r="E33" s="128">
        <v>8</v>
      </c>
      <c r="F33" s="128">
        <v>8</v>
      </c>
      <c r="G33" s="128">
        <v>384</v>
      </c>
      <c r="H33" s="129">
        <f t="shared" si="0"/>
        <v>2.083333333333333</v>
      </c>
    </row>
    <row r="34" spans="1:8" ht="15">
      <c r="A34" s="126" t="s">
        <v>300</v>
      </c>
      <c r="B34" s="127" t="s">
        <v>301</v>
      </c>
      <c r="C34" s="126" t="s">
        <v>3</v>
      </c>
      <c r="D34" s="126" t="s">
        <v>259</v>
      </c>
      <c r="E34" s="128">
        <v>9</v>
      </c>
      <c r="F34" s="128">
        <v>7</v>
      </c>
      <c r="G34" s="128">
        <v>212</v>
      </c>
      <c r="H34" s="129">
        <f t="shared" si="0"/>
        <v>3.30188679245283</v>
      </c>
    </row>
    <row r="35" spans="1:8" ht="15">
      <c r="A35" s="126" t="s">
        <v>302</v>
      </c>
      <c r="B35" s="127" t="s">
        <v>303</v>
      </c>
      <c r="C35" s="126" t="s">
        <v>3</v>
      </c>
      <c r="D35" s="126" t="s">
        <v>240</v>
      </c>
      <c r="E35" s="128">
        <v>21</v>
      </c>
      <c r="F35" s="128">
        <v>21</v>
      </c>
      <c r="G35" s="128">
        <v>609</v>
      </c>
      <c r="H35" s="129">
        <f t="shared" si="0"/>
        <v>3.4482758620689653</v>
      </c>
    </row>
    <row r="36" spans="1:8" ht="15">
      <c r="A36" s="126" t="s">
        <v>304</v>
      </c>
      <c r="B36" s="127" t="s">
        <v>305</v>
      </c>
      <c r="C36" s="126" t="s">
        <v>3</v>
      </c>
      <c r="D36" s="126" t="s">
        <v>240</v>
      </c>
      <c r="E36" s="128">
        <v>9</v>
      </c>
      <c r="F36" s="128">
        <v>8</v>
      </c>
      <c r="G36" s="128">
        <v>300</v>
      </c>
      <c r="H36" s="129">
        <f t="shared" si="0"/>
        <v>2.666666666666667</v>
      </c>
    </row>
    <row r="37" spans="1:8" ht="15">
      <c r="A37" s="126" t="s">
        <v>306</v>
      </c>
      <c r="B37" s="127" t="s">
        <v>307</v>
      </c>
      <c r="C37" s="126" t="s">
        <v>3</v>
      </c>
      <c r="D37" s="126" t="s">
        <v>240</v>
      </c>
      <c r="E37" s="128">
        <v>23</v>
      </c>
      <c r="F37" s="128">
        <v>20</v>
      </c>
      <c r="G37" s="128">
        <v>595</v>
      </c>
      <c r="H37" s="129">
        <f t="shared" si="0"/>
        <v>3.361344537815126</v>
      </c>
    </row>
    <row r="38" spans="1:8" ht="15">
      <c r="A38" s="126" t="s">
        <v>308</v>
      </c>
      <c r="B38" s="127" t="s">
        <v>309</v>
      </c>
      <c r="C38" s="126" t="s">
        <v>3</v>
      </c>
      <c r="D38" s="126" t="s">
        <v>240</v>
      </c>
      <c r="E38" s="128">
        <v>16</v>
      </c>
      <c r="F38" s="128">
        <v>13</v>
      </c>
      <c r="G38" s="128">
        <v>449</v>
      </c>
      <c r="H38" s="129">
        <f t="shared" si="0"/>
        <v>2.89532293986637</v>
      </c>
    </row>
    <row r="39" spans="1:8" ht="15">
      <c r="A39" s="126" t="s">
        <v>310</v>
      </c>
      <c r="B39" s="127" t="s">
        <v>311</v>
      </c>
      <c r="C39" s="126" t="s">
        <v>3</v>
      </c>
      <c r="D39" s="126" t="s">
        <v>240</v>
      </c>
      <c r="E39" s="128">
        <v>11</v>
      </c>
      <c r="F39" s="128">
        <v>11</v>
      </c>
      <c r="G39" s="128">
        <v>133</v>
      </c>
      <c r="H39" s="129">
        <f t="shared" si="0"/>
        <v>8.270676691729323</v>
      </c>
    </row>
    <row r="40" spans="1:8" ht="15">
      <c r="A40" s="126" t="s">
        <v>312</v>
      </c>
      <c r="B40" s="127" t="s">
        <v>313</v>
      </c>
      <c r="C40" s="126" t="s">
        <v>3</v>
      </c>
      <c r="D40" s="126" t="s">
        <v>259</v>
      </c>
      <c r="E40" s="128">
        <v>90</v>
      </c>
      <c r="F40" s="128">
        <v>87</v>
      </c>
      <c r="G40" s="128">
        <v>1388</v>
      </c>
      <c r="H40" s="129">
        <f t="shared" si="0"/>
        <v>6.268011527377522</v>
      </c>
    </row>
    <row r="41" spans="1:8" ht="15">
      <c r="A41" s="126" t="s">
        <v>314</v>
      </c>
      <c r="B41" s="127" t="s">
        <v>315</v>
      </c>
      <c r="C41" s="126" t="s">
        <v>3</v>
      </c>
      <c r="D41" s="126" t="s">
        <v>259</v>
      </c>
      <c r="E41" s="128">
        <v>371</v>
      </c>
      <c r="F41" s="128">
        <v>339</v>
      </c>
      <c r="G41" s="128">
        <v>7349</v>
      </c>
      <c r="H41" s="129">
        <f t="shared" si="0"/>
        <v>4.612872499659818</v>
      </c>
    </row>
    <row r="42" spans="1:8" ht="15">
      <c r="A42" s="126" t="s">
        <v>316</v>
      </c>
      <c r="B42" s="127" t="s">
        <v>317</v>
      </c>
      <c r="C42" s="126" t="s">
        <v>3</v>
      </c>
      <c r="D42" s="126" t="s">
        <v>240</v>
      </c>
      <c r="E42" s="128">
        <v>13</v>
      </c>
      <c r="F42" s="128">
        <v>13</v>
      </c>
      <c r="G42" s="128">
        <v>347</v>
      </c>
      <c r="H42" s="129">
        <f t="shared" si="0"/>
        <v>3.7463976945244957</v>
      </c>
    </row>
    <row r="43" spans="1:8" ht="15">
      <c r="A43" s="126" t="s">
        <v>318</v>
      </c>
      <c r="B43" s="127" t="s">
        <v>319</v>
      </c>
      <c r="C43" s="126" t="s">
        <v>3</v>
      </c>
      <c r="D43" s="126" t="s">
        <v>256</v>
      </c>
      <c r="E43" s="128">
        <v>20</v>
      </c>
      <c r="F43" s="128">
        <v>20</v>
      </c>
      <c r="G43" s="128">
        <v>435</v>
      </c>
      <c r="H43" s="129">
        <f t="shared" si="0"/>
        <v>4.597701149425287</v>
      </c>
    </row>
    <row r="44" spans="1:8" ht="15">
      <c r="A44" s="126" t="s">
        <v>320</v>
      </c>
      <c r="B44" s="127" t="s">
        <v>321</v>
      </c>
      <c r="C44" s="126" t="s">
        <v>3</v>
      </c>
      <c r="D44" s="126" t="s">
        <v>240</v>
      </c>
      <c r="E44" s="128">
        <v>2</v>
      </c>
      <c r="F44" s="128">
        <v>2</v>
      </c>
      <c r="G44" s="128">
        <v>157</v>
      </c>
      <c r="H44" s="129">
        <f t="shared" si="0"/>
        <v>1.2738853503184715</v>
      </c>
    </row>
    <row r="45" spans="1:8" ht="15">
      <c r="A45" s="126" t="s">
        <v>322</v>
      </c>
      <c r="B45" s="127" t="s">
        <v>323</v>
      </c>
      <c r="C45" s="126" t="s">
        <v>3</v>
      </c>
      <c r="D45" s="126" t="s">
        <v>259</v>
      </c>
      <c r="E45" s="128">
        <v>64</v>
      </c>
      <c r="F45" s="128">
        <v>55</v>
      </c>
      <c r="G45" s="128">
        <v>828</v>
      </c>
      <c r="H45" s="129">
        <f t="shared" si="0"/>
        <v>6.642512077294686</v>
      </c>
    </row>
    <row r="46" spans="1:8" ht="15">
      <c r="A46" s="126" t="s">
        <v>324</v>
      </c>
      <c r="B46" s="127" t="s">
        <v>325</v>
      </c>
      <c r="C46" s="126" t="s">
        <v>3</v>
      </c>
      <c r="D46" s="126" t="s">
        <v>240</v>
      </c>
      <c r="E46" s="128">
        <v>4</v>
      </c>
      <c r="F46" s="128">
        <v>4</v>
      </c>
      <c r="G46" s="128">
        <v>135</v>
      </c>
      <c r="H46" s="129">
        <f t="shared" si="0"/>
        <v>2.9629629629629632</v>
      </c>
    </row>
    <row r="47" spans="1:8" ht="15">
      <c r="A47" s="126" t="s">
        <v>326</v>
      </c>
      <c r="B47" s="127" t="s">
        <v>327</v>
      </c>
      <c r="C47" s="126" t="s">
        <v>3</v>
      </c>
      <c r="D47" s="126" t="s">
        <v>259</v>
      </c>
      <c r="E47" s="128">
        <v>282</v>
      </c>
      <c r="F47" s="128">
        <v>252</v>
      </c>
      <c r="G47" s="128">
        <v>3647</v>
      </c>
      <c r="H47" s="129">
        <f t="shared" si="0"/>
        <v>6.90978886756238</v>
      </c>
    </row>
    <row r="48" spans="1:8" ht="15">
      <c r="A48" s="126" t="s">
        <v>328</v>
      </c>
      <c r="B48" s="127" t="s">
        <v>329</v>
      </c>
      <c r="C48" s="126" t="s">
        <v>3</v>
      </c>
      <c r="D48" s="126" t="s">
        <v>240</v>
      </c>
      <c r="E48" s="128">
        <v>15</v>
      </c>
      <c r="F48" s="128">
        <v>14</v>
      </c>
      <c r="G48" s="128">
        <v>353</v>
      </c>
      <c r="H48" s="129">
        <f t="shared" si="0"/>
        <v>3.9660056657223794</v>
      </c>
    </row>
    <row r="49" spans="1:8" ht="15">
      <c r="A49" s="126" t="s">
        <v>330</v>
      </c>
      <c r="B49" s="127" t="s">
        <v>331</v>
      </c>
      <c r="C49" s="126" t="s">
        <v>3</v>
      </c>
      <c r="D49" s="126" t="s">
        <v>240</v>
      </c>
      <c r="E49" s="128">
        <v>11</v>
      </c>
      <c r="F49" s="128">
        <v>10</v>
      </c>
      <c r="G49" s="128">
        <v>247</v>
      </c>
      <c r="H49" s="129">
        <f t="shared" si="0"/>
        <v>4.048582995951417</v>
      </c>
    </row>
    <row r="50" spans="1:8" ht="15">
      <c r="A50" s="126" t="s">
        <v>332</v>
      </c>
      <c r="B50" s="127" t="s">
        <v>333</v>
      </c>
      <c r="C50" s="126" t="s">
        <v>3</v>
      </c>
      <c r="D50" s="126" t="s">
        <v>256</v>
      </c>
      <c r="E50" s="128">
        <v>591</v>
      </c>
      <c r="F50" s="128">
        <v>533</v>
      </c>
      <c r="G50" s="128">
        <v>10070</v>
      </c>
      <c r="H50" s="129">
        <f t="shared" si="0"/>
        <v>5.292949354518371</v>
      </c>
    </row>
    <row r="51" spans="1:8" ht="15">
      <c r="A51" s="126" t="s">
        <v>334</v>
      </c>
      <c r="B51" s="127" t="s">
        <v>335</v>
      </c>
      <c r="C51" s="126" t="s">
        <v>3</v>
      </c>
      <c r="D51" s="126" t="s">
        <v>240</v>
      </c>
      <c r="E51" s="128">
        <v>10</v>
      </c>
      <c r="F51" s="128">
        <v>10</v>
      </c>
      <c r="G51" s="128">
        <v>313</v>
      </c>
      <c r="H51" s="129">
        <f t="shared" si="0"/>
        <v>3.1948881789137378</v>
      </c>
    </row>
    <row r="52" spans="1:8" ht="15">
      <c r="A52" s="126" t="s">
        <v>336</v>
      </c>
      <c r="B52" s="127" t="s">
        <v>337</v>
      </c>
      <c r="C52" s="126" t="s">
        <v>3</v>
      </c>
      <c r="D52" s="126" t="s">
        <v>259</v>
      </c>
      <c r="E52" s="128">
        <v>65</v>
      </c>
      <c r="F52" s="128">
        <v>62</v>
      </c>
      <c r="G52" s="128">
        <v>1298</v>
      </c>
      <c r="H52" s="129">
        <f t="shared" si="0"/>
        <v>4.776579352850539</v>
      </c>
    </row>
    <row r="53" spans="1:8" ht="15">
      <c r="A53" s="126" t="s">
        <v>338</v>
      </c>
      <c r="B53" s="127" t="s">
        <v>339</v>
      </c>
      <c r="C53" s="126" t="s">
        <v>3</v>
      </c>
      <c r="D53" s="126" t="s">
        <v>240</v>
      </c>
      <c r="E53" s="128">
        <v>32</v>
      </c>
      <c r="F53" s="128">
        <v>31</v>
      </c>
      <c r="G53" s="128">
        <v>755</v>
      </c>
      <c r="H53" s="129">
        <f t="shared" si="0"/>
        <v>4.105960264900662</v>
      </c>
    </row>
    <row r="54" spans="1:8" ht="15">
      <c r="A54" s="126" t="s">
        <v>340</v>
      </c>
      <c r="B54" s="127" t="s">
        <v>341</v>
      </c>
      <c r="C54" s="126" t="s">
        <v>3</v>
      </c>
      <c r="D54" s="126" t="s">
        <v>240</v>
      </c>
      <c r="E54" s="128">
        <v>7</v>
      </c>
      <c r="F54" s="128">
        <v>7</v>
      </c>
      <c r="G54" s="128">
        <v>225</v>
      </c>
      <c r="H54" s="129">
        <f t="shared" si="0"/>
        <v>3.111111111111111</v>
      </c>
    </row>
    <row r="55" spans="1:8" ht="15">
      <c r="A55" s="126" t="s">
        <v>342</v>
      </c>
      <c r="B55" s="127" t="s">
        <v>343</v>
      </c>
      <c r="C55" s="126" t="s">
        <v>3</v>
      </c>
      <c r="D55" s="126" t="s">
        <v>259</v>
      </c>
      <c r="E55" s="128">
        <v>12</v>
      </c>
      <c r="F55" s="128">
        <v>12</v>
      </c>
      <c r="G55" s="128">
        <v>595</v>
      </c>
      <c r="H55" s="129">
        <f t="shared" si="0"/>
        <v>2.0168067226890756</v>
      </c>
    </row>
    <row r="56" spans="1:8" ht="15">
      <c r="A56" s="131" t="s">
        <v>344</v>
      </c>
      <c r="B56" s="132" t="s">
        <v>345</v>
      </c>
      <c r="C56" s="133" t="s">
        <v>4</v>
      </c>
      <c r="D56" s="133" t="s">
        <v>346</v>
      </c>
      <c r="E56" s="128">
        <v>12</v>
      </c>
      <c r="F56" s="128">
        <v>12</v>
      </c>
      <c r="G56" s="134">
        <v>168</v>
      </c>
      <c r="H56" s="129">
        <f t="shared" si="0"/>
        <v>7.142857142857142</v>
      </c>
    </row>
    <row r="57" spans="1:8" ht="15">
      <c r="A57" s="131" t="s">
        <v>347</v>
      </c>
      <c r="B57" s="132" t="s">
        <v>348</v>
      </c>
      <c r="C57" s="133" t="s">
        <v>4</v>
      </c>
      <c r="D57" s="133" t="s">
        <v>346</v>
      </c>
      <c r="E57" s="128">
        <v>16</v>
      </c>
      <c r="F57" s="128">
        <v>16</v>
      </c>
      <c r="G57" s="134">
        <v>360</v>
      </c>
      <c r="H57" s="129">
        <f t="shared" si="0"/>
        <v>4.444444444444445</v>
      </c>
    </row>
    <row r="58" spans="1:8" ht="15">
      <c r="A58" s="131" t="s">
        <v>349</v>
      </c>
      <c r="B58" s="132" t="s">
        <v>350</v>
      </c>
      <c r="C58" s="133" t="s">
        <v>4</v>
      </c>
      <c r="D58" s="133" t="s">
        <v>351</v>
      </c>
      <c r="E58" s="128">
        <v>12</v>
      </c>
      <c r="F58" s="128">
        <v>12</v>
      </c>
      <c r="G58" s="134">
        <v>183</v>
      </c>
      <c r="H58" s="129">
        <f t="shared" si="0"/>
        <v>6.557377049180328</v>
      </c>
    </row>
    <row r="59" spans="1:8" ht="15">
      <c r="A59" s="131" t="s">
        <v>352</v>
      </c>
      <c r="B59" s="132" t="s">
        <v>353</v>
      </c>
      <c r="C59" s="133" t="s">
        <v>4</v>
      </c>
      <c r="D59" s="133" t="s">
        <v>346</v>
      </c>
      <c r="E59" s="128">
        <v>58</v>
      </c>
      <c r="F59" s="128">
        <v>56</v>
      </c>
      <c r="G59" s="134">
        <v>900</v>
      </c>
      <c r="H59" s="129">
        <f t="shared" si="0"/>
        <v>6.222222222222222</v>
      </c>
    </row>
    <row r="60" spans="1:8" ht="15">
      <c r="A60" s="131" t="s">
        <v>354</v>
      </c>
      <c r="B60" s="132" t="s">
        <v>355</v>
      </c>
      <c r="C60" s="133" t="s">
        <v>4</v>
      </c>
      <c r="D60" s="133" t="s">
        <v>346</v>
      </c>
      <c r="E60" s="128">
        <v>12</v>
      </c>
      <c r="F60" s="128">
        <v>12</v>
      </c>
      <c r="G60" s="134">
        <v>372</v>
      </c>
      <c r="H60" s="129">
        <f t="shared" si="0"/>
        <v>3.225806451612903</v>
      </c>
    </row>
    <row r="61" spans="1:8" ht="15">
      <c r="A61" s="131" t="s">
        <v>356</v>
      </c>
      <c r="B61" s="132" t="s">
        <v>357</v>
      </c>
      <c r="C61" s="133" t="s">
        <v>4</v>
      </c>
      <c r="D61" s="133" t="s">
        <v>358</v>
      </c>
      <c r="E61" s="128">
        <v>8</v>
      </c>
      <c r="F61" s="128">
        <v>8</v>
      </c>
      <c r="G61" s="134">
        <v>122</v>
      </c>
      <c r="H61" s="129">
        <f t="shared" si="0"/>
        <v>6.557377049180328</v>
      </c>
    </row>
    <row r="62" spans="1:8" ht="15">
      <c r="A62" s="131" t="s">
        <v>359</v>
      </c>
      <c r="B62" s="132" t="s">
        <v>360</v>
      </c>
      <c r="C62" s="133" t="s">
        <v>4</v>
      </c>
      <c r="D62" s="133" t="s">
        <v>346</v>
      </c>
      <c r="E62" s="128">
        <v>24</v>
      </c>
      <c r="F62" s="128">
        <v>23</v>
      </c>
      <c r="G62" s="134">
        <v>570</v>
      </c>
      <c r="H62" s="129">
        <f t="shared" si="0"/>
        <v>4.035087719298246</v>
      </c>
    </row>
    <row r="63" spans="1:8" ht="15">
      <c r="A63" s="131" t="s">
        <v>361</v>
      </c>
      <c r="B63" s="132" t="s">
        <v>362</v>
      </c>
      <c r="C63" s="133" t="s">
        <v>4</v>
      </c>
      <c r="D63" s="133" t="s">
        <v>346</v>
      </c>
      <c r="E63" s="128">
        <v>7</v>
      </c>
      <c r="F63" s="128">
        <v>5</v>
      </c>
      <c r="G63" s="134">
        <v>197</v>
      </c>
      <c r="H63" s="129">
        <f t="shared" si="0"/>
        <v>2.5380710659898478</v>
      </c>
    </row>
    <row r="64" spans="1:8" ht="15">
      <c r="A64" s="131" t="s">
        <v>363</v>
      </c>
      <c r="B64" s="132" t="s">
        <v>364</v>
      </c>
      <c r="C64" s="133" t="s">
        <v>4</v>
      </c>
      <c r="D64" s="133" t="s">
        <v>346</v>
      </c>
      <c r="E64" s="128">
        <v>26</v>
      </c>
      <c r="F64" s="128">
        <v>26</v>
      </c>
      <c r="G64" s="134">
        <v>381</v>
      </c>
      <c r="H64" s="129">
        <f t="shared" si="0"/>
        <v>6.824146981627297</v>
      </c>
    </row>
    <row r="65" spans="1:8" ht="15">
      <c r="A65" s="131" t="s">
        <v>365</v>
      </c>
      <c r="B65" s="132" t="s">
        <v>366</v>
      </c>
      <c r="C65" s="133" t="s">
        <v>4</v>
      </c>
      <c r="D65" s="133" t="s">
        <v>367</v>
      </c>
      <c r="E65" s="128">
        <v>36</v>
      </c>
      <c r="F65" s="128">
        <v>32</v>
      </c>
      <c r="G65" s="134">
        <v>437</v>
      </c>
      <c r="H65" s="129">
        <f t="shared" si="0"/>
        <v>7.322654462242563</v>
      </c>
    </row>
    <row r="66" spans="1:8" ht="15">
      <c r="A66" s="131" t="s">
        <v>4</v>
      </c>
      <c r="B66" s="132" t="s">
        <v>368</v>
      </c>
      <c r="C66" s="133" t="s">
        <v>4</v>
      </c>
      <c r="D66" s="133" t="s">
        <v>346</v>
      </c>
      <c r="E66" s="128">
        <v>2409</v>
      </c>
      <c r="F66" s="128">
        <v>2285</v>
      </c>
      <c r="G66" s="134">
        <v>32128</v>
      </c>
      <c r="H66" s="129">
        <f t="shared" si="0"/>
        <v>7.112176294820717</v>
      </c>
    </row>
    <row r="67" spans="1:8" ht="15">
      <c r="A67" s="131" t="s">
        <v>369</v>
      </c>
      <c r="B67" s="132" t="s">
        <v>370</v>
      </c>
      <c r="C67" s="133" t="s">
        <v>4</v>
      </c>
      <c r="D67" s="133" t="s">
        <v>351</v>
      </c>
      <c r="E67" s="128">
        <v>1076</v>
      </c>
      <c r="F67" s="128">
        <v>1025</v>
      </c>
      <c r="G67" s="134">
        <v>13686</v>
      </c>
      <c r="H67" s="129">
        <f t="shared" si="0"/>
        <v>7.489405231623556</v>
      </c>
    </row>
    <row r="68" spans="1:8" ht="15">
      <c r="A68" s="131" t="s">
        <v>371</v>
      </c>
      <c r="B68" s="132" t="s">
        <v>372</v>
      </c>
      <c r="C68" s="133" t="s">
        <v>4</v>
      </c>
      <c r="D68" s="133" t="s">
        <v>367</v>
      </c>
      <c r="E68" s="128">
        <v>777</v>
      </c>
      <c r="F68" s="128">
        <v>666</v>
      </c>
      <c r="G68" s="134">
        <v>11816</v>
      </c>
      <c r="H68" s="129">
        <f aca="true" t="shared" si="1" ref="H68:H131">F68/G68*100</f>
        <v>5.6364251861882195</v>
      </c>
    </row>
    <row r="69" spans="1:8" ht="15">
      <c r="A69" s="131" t="s">
        <v>373</v>
      </c>
      <c r="B69" s="132" t="s">
        <v>374</v>
      </c>
      <c r="C69" s="133" t="s">
        <v>4</v>
      </c>
      <c r="D69" s="133" t="s">
        <v>346</v>
      </c>
      <c r="E69" s="128">
        <v>6</v>
      </c>
      <c r="F69" s="128">
        <v>5</v>
      </c>
      <c r="G69" s="134">
        <v>155</v>
      </c>
      <c r="H69" s="129">
        <f t="shared" si="1"/>
        <v>3.225806451612903</v>
      </c>
    </row>
    <row r="70" spans="1:8" ht="15">
      <c r="A70" s="131" t="s">
        <v>375</v>
      </c>
      <c r="B70" s="132" t="s">
        <v>376</v>
      </c>
      <c r="C70" s="133" t="s">
        <v>4</v>
      </c>
      <c r="D70" s="133" t="s">
        <v>358</v>
      </c>
      <c r="E70" s="128">
        <v>489</v>
      </c>
      <c r="F70" s="128">
        <v>467</v>
      </c>
      <c r="G70" s="134">
        <v>9939</v>
      </c>
      <c r="H70" s="129">
        <f t="shared" si="1"/>
        <v>4.698661837206963</v>
      </c>
    </row>
    <row r="71" spans="1:8" ht="15">
      <c r="A71" s="131" t="s">
        <v>377</v>
      </c>
      <c r="B71" s="132" t="s">
        <v>378</v>
      </c>
      <c r="C71" s="133" t="s">
        <v>4</v>
      </c>
      <c r="D71" s="133" t="s">
        <v>367</v>
      </c>
      <c r="E71" s="128">
        <v>37</v>
      </c>
      <c r="F71" s="128">
        <v>30</v>
      </c>
      <c r="G71" s="134">
        <v>739</v>
      </c>
      <c r="H71" s="129">
        <f t="shared" si="1"/>
        <v>4.059539918809202</v>
      </c>
    </row>
    <row r="72" spans="1:8" ht="15">
      <c r="A72" s="131" t="s">
        <v>379</v>
      </c>
      <c r="B72" s="132" t="s">
        <v>380</v>
      </c>
      <c r="C72" s="133" t="s">
        <v>4</v>
      </c>
      <c r="D72" s="133" t="s">
        <v>367</v>
      </c>
      <c r="E72" s="128">
        <v>6</v>
      </c>
      <c r="F72" s="128">
        <v>5</v>
      </c>
      <c r="G72" s="134">
        <v>71</v>
      </c>
      <c r="H72" s="129">
        <f t="shared" si="1"/>
        <v>7.042253521126761</v>
      </c>
    </row>
    <row r="73" spans="1:8" ht="15">
      <c r="A73" s="131" t="s">
        <v>381</v>
      </c>
      <c r="B73" s="132" t="s">
        <v>382</v>
      </c>
      <c r="C73" s="133" t="s">
        <v>4</v>
      </c>
      <c r="D73" s="133" t="s">
        <v>346</v>
      </c>
      <c r="E73" s="128">
        <v>26</v>
      </c>
      <c r="F73" s="128">
        <v>23</v>
      </c>
      <c r="G73" s="134">
        <v>309</v>
      </c>
      <c r="H73" s="129">
        <f t="shared" si="1"/>
        <v>7.443365695792881</v>
      </c>
    </row>
    <row r="74" spans="1:8" ht="15">
      <c r="A74" s="131" t="s">
        <v>383</v>
      </c>
      <c r="B74" s="132" t="s">
        <v>384</v>
      </c>
      <c r="C74" s="133" t="s">
        <v>4</v>
      </c>
      <c r="D74" s="133" t="s">
        <v>367</v>
      </c>
      <c r="E74" s="128">
        <v>12</v>
      </c>
      <c r="F74" s="128">
        <v>11</v>
      </c>
      <c r="G74" s="134">
        <v>174</v>
      </c>
      <c r="H74" s="129">
        <f t="shared" si="1"/>
        <v>6.321839080459771</v>
      </c>
    </row>
    <row r="75" spans="1:8" ht="15">
      <c r="A75" s="131" t="s">
        <v>385</v>
      </c>
      <c r="B75" s="132" t="s">
        <v>386</v>
      </c>
      <c r="C75" s="133" t="s">
        <v>4</v>
      </c>
      <c r="D75" s="133" t="s">
        <v>367</v>
      </c>
      <c r="E75" s="128">
        <v>3</v>
      </c>
      <c r="F75" s="128">
        <v>2</v>
      </c>
      <c r="G75" s="134">
        <v>78</v>
      </c>
      <c r="H75" s="129">
        <f t="shared" si="1"/>
        <v>2.564102564102564</v>
      </c>
    </row>
    <row r="76" spans="1:8" ht="15">
      <c r="A76" s="131" t="s">
        <v>387</v>
      </c>
      <c r="B76" s="132" t="s">
        <v>388</v>
      </c>
      <c r="C76" s="133" t="s">
        <v>4</v>
      </c>
      <c r="D76" s="133" t="s">
        <v>346</v>
      </c>
      <c r="E76" s="128">
        <v>23</v>
      </c>
      <c r="F76" s="128">
        <v>22</v>
      </c>
      <c r="G76" s="134">
        <v>608</v>
      </c>
      <c r="H76" s="129">
        <f t="shared" si="1"/>
        <v>3.618421052631579</v>
      </c>
    </row>
    <row r="77" spans="1:8" ht="15">
      <c r="A77" s="131" t="s">
        <v>389</v>
      </c>
      <c r="B77" s="132" t="s">
        <v>390</v>
      </c>
      <c r="C77" s="133" t="s">
        <v>4</v>
      </c>
      <c r="D77" s="133" t="s">
        <v>367</v>
      </c>
      <c r="E77" s="128">
        <v>21</v>
      </c>
      <c r="F77" s="128">
        <v>21</v>
      </c>
      <c r="G77" s="134">
        <v>387</v>
      </c>
      <c r="H77" s="129">
        <f t="shared" si="1"/>
        <v>5.426356589147287</v>
      </c>
    </row>
    <row r="78" spans="1:8" ht="15">
      <c r="A78" s="131" t="s">
        <v>391</v>
      </c>
      <c r="B78" s="132" t="s">
        <v>392</v>
      </c>
      <c r="C78" s="133" t="s">
        <v>4</v>
      </c>
      <c r="D78" s="133" t="s">
        <v>367</v>
      </c>
      <c r="E78" s="128">
        <v>7</v>
      </c>
      <c r="F78" s="128">
        <v>7</v>
      </c>
      <c r="G78" s="134">
        <v>99</v>
      </c>
      <c r="H78" s="129">
        <f t="shared" si="1"/>
        <v>7.07070707070707</v>
      </c>
    </row>
    <row r="79" spans="1:8" ht="15">
      <c r="A79" s="131" t="s">
        <v>393</v>
      </c>
      <c r="B79" s="132" t="s">
        <v>394</v>
      </c>
      <c r="C79" s="133" t="s">
        <v>4</v>
      </c>
      <c r="D79" s="133" t="s">
        <v>346</v>
      </c>
      <c r="E79" s="128">
        <v>6</v>
      </c>
      <c r="F79" s="128">
        <v>5</v>
      </c>
      <c r="G79" s="134">
        <v>299</v>
      </c>
      <c r="H79" s="129">
        <f t="shared" si="1"/>
        <v>1.6722408026755853</v>
      </c>
    </row>
    <row r="80" spans="1:8" ht="15">
      <c r="A80" s="131" t="s">
        <v>395</v>
      </c>
      <c r="B80" s="132" t="s">
        <v>396</v>
      </c>
      <c r="C80" s="133" t="s">
        <v>4</v>
      </c>
      <c r="D80" s="133" t="s">
        <v>346</v>
      </c>
      <c r="E80" s="128">
        <v>5</v>
      </c>
      <c r="F80" s="128">
        <v>5</v>
      </c>
      <c r="G80" s="134">
        <v>149</v>
      </c>
      <c r="H80" s="129">
        <f t="shared" si="1"/>
        <v>3.3557046979865772</v>
      </c>
    </row>
    <row r="81" spans="1:8" ht="15">
      <c r="A81" s="131" t="s">
        <v>397</v>
      </c>
      <c r="B81" s="132" t="s">
        <v>398</v>
      </c>
      <c r="C81" s="133" t="s">
        <v>4</v>
      </c>
      <c r="D81" s="133" t="s">
        <v>358</v>
      </c>
      <c r="E81" s="128">
        <v>9</v>
      </c>
      <c r="F81" s="128">
        <v>9</v>
      </c>
      <c r="G81" s="134">
        <v>242</v>
      </c>
      <c r="H81" s="129">
        <f t="shared" si="1"/>
        <v>3.71900826446281</v>
      </c>
    </row>
    <row r="82" spans="1:8" ht="15">
      <c r="A82" s="131" t="s">
        <v>399</v>
      </c>
      <c r="B82" s="132" t="s">
        <v>400</v>
      </c>
      <c r="C82" s="133" t="s">
        <v>4</v>
      </c>
      <c r="D82" s="133" t="s">
        <v>351</v>
      </c>
      <c r="E82" s="128">
        <v>17</v>
      </c>
      <c r="F82" s="128">
        <v>15</v>
      </c>
      <c r="G82" s="134">
        <v>439</v>
      </c>
      <c r="H82" s="129">
        <f t="shared" si="1"/>
        <v>3.416856492027335</v>
      </c>
    </row>
    <row r="83" spans="1:8" ht="15">
      <c r="A83" s="131" t="s">
        <v>401</v>
      </c>
      <c r="B83" s="132" t="s">
        <v>402</v>
      </c>
      <c r="C83" s="133" t="s">
        <v>4</v>
      </c>
      <c r="D83" s="133" t="s">
        <v>358</v>
      </c>
      <c r="E83" s="128">
        <v>17</v>
      </c>
      <c r="F83" s="128">
        <v>16</v>
      </c>
      <c r="G83" s="134">
        <v>743</v>
      </c>
      <c r="H83" s="129">
        <f t="shared" si="1"/>
        <v>2.1534320323014806</v>
      </c>
    </row>
    <row r="84" spans="1:8" ht="15">
      <c r="A84" s="131" t="s">
        <v>403</v>
      </c>
      <c r="B84" s="132" t="s">
        <v>404</v>
      </c>
      <c r="C84" s="133" t="s">
        <v>4</v>
      </c>
      <c r="D84" s="133" t="s">
        <v>351</v>
      </c>
      <c r="E84" s="128">
        <v>1</v>
      </c>
      <c r="F84" s="128">
        <v>1</v>
      </c>
      <c r="G84" s="134">
        <v>99</v>
      </c>
      <c r="H84" s="129">
        <f t="shared" si="1"/>
        <v>1.0101010101010102</v>
      </c>
    </row>
    <row r="85" spans="1:8" ht="15">
      <c r="A85" s="131" t="s">
        <v>405</v>
      </c>
      <c r="B85" s="132" t="s">
        <v>406</v>
      </c>
      <c r="C85" s="133" t="s">
        <v>4</v>
      </c>
      <c r="D85" s="133" t="s">
        <v>367</v>
      </c>
      <c r="E85" s="128">
        <v>7</v>
      </c>
      <c r="F85" s="128">
        <v>6</v>
      </c>
      <c r="G85" s="134">
        <v>139</v>
      </c>
      <c r="H85" s="129">
        <f t="shared" si="1"/>
        <v>4.316546762589928</v>
      </c>
    </row>
    <row r="86" spans="1:8" ht="15">
      <c r="A86" s="131" t="s">
        <v>407</v>
      </c>
      <c r="B86" s="132" t="s">
        <v>408</v>
      </c>
      <c r="C86" s="133" t="s">
        <v>4</v>
      </c>
      <c r="D86" s="133" t="s">
        <v>367</v>
      </c>
      <c r="E86" s="128">
        <v>11</v>
      </c>
      <c r="F86" s="128">
        <v>11</v>
      </c>
      <c r="G86" s="134">
        <v>288</v>
      </c>
      <c r="H86" s="129">
        <f t="shared" si="1"/>
        <v>3.8194444444444446</v>
      </c>
    </row>
    <row r="87" spans="1:8" ht="15">
      <c r="A87" s="131" t="s">
        <v>409</v>
      </c>
      <c r="B87" s="132" t="s">
        <v>410</v>
      </c>
      <c r="C87" s="133" t="s">
        <v>4</v>
      </c>
      <c r="D87" s="133" t="s">
        <v>367</v>
      </c>
      <c r="E87" s="128">
        <v>62</v>
      </c>
      <c r="F87" s="128">
        <v>58</v>
      </c>
      <c r="G87" s="134">
        <v>788</v>
      </c>
      <c r="H87" s="129">
        <f t="shared" si="1"/>
        <v>7.3604060913705585</v>
      </c>
    </row>
    <row r="88" spans="1:8" ht="15">
      <c r="A88" s="131" t="s">
        <v>411</v>
      </c>
      <c r="B88" s="132" t="s">
        <v>412</v>
      </c>
      <c r="C88" s="133" t="s">
        <v>4</v>
      </c>
      <c r="D88" s="133" t="s">
        <v>367</v>
      </c>
      <c r="E88" s="128">
        <v>27</v>
      </c>
      <c r="F88" s="128">
        <v>23</v>
      </c>
      <c r="G88" s="134">
        <v>183</v>
      </c>
      <c r="H88" s="129">
        <f t="shared" si="1"/>
        <v>12.568306010928962</v>
      </c>
    </row>
    <row r="89" spans="1:8" ht="15">
      <c r="A89" s="131" t="s">
        <v>413</v>
      </c>
      <c r="B89" s="132" t="s">
        <v>414</v>
      </c>
      <c r="C89" s="133" t="s">
        <v>4</v>
      </c>
      <c r="D89" s="133" t="s">
        <v>346</v>
      </c>
      <c r="E89" s="128">
        <v>51</v>
      </c>
      <c r="F89" s="128">
        <v>48</v>
      </c>
      <c r="G89" s="134">
        <v>1063</v>
      </c>
      <c r="H89" s="129">
        <f t="shared" si="1"/>
        <v>4.51552210724365</v>
      </c>
    </row>
    <row r="90" spans="1:8" ht="15">
      <c r="A90" s="131" t="s">
        <v>415</v>
      </c>
      <c r="B90" s="132" t="s">
        <v>416</v>
      </c>
      <c r="C90" s="133" t="s">
        <v>4</v>
      </c>
      <c r="D90" s="133" t="s">
        <v>351</v>
      </c>
      <c r="E90" s="128">
        <v>31</v>
      </c>
      <c r="F90" s="128">
        <v>29</v>
      </c>
      <c r="G90" s="134">
        <v>619</v>
      </c>
      <c r="H90" s="129">
        <f t="shared" si="1"/>
        <v>4.68497576736672</v>
      </c>
    </row>
    <row r="91" spans="1:8" ht="15">
      <c r="A91" s="131" t="s">
        <v>417</v>
      </c>
      <c r="B91" s="132" t="s">
        <v>418</v>
      </c>
      <c r="C91" s="133" t="s">
        <v>4</v>
      </c>
      <c r="D91" s="133" t="s">
        <v>346</v>
      </c>
      <c r="E91" s="128">
        <v>26</v>
      </c>
      <c r="F91" s="128">
        <v>25</v>
      </c>
      <c r="G91" s="134">
        <v>813</v>
      </c>
      <c r="H91" s="129">
        <f t="shared" si="1"/>
        <v>3.075030750307503</v>
      </c>
    </row>
    <row r="92" spans="1:8" ht="15">
      <c r="A92" s="131" t="s">
        <v>419</v>
      </c>
      <c r="B92" s="132" t="s">
        <v>420</v>
      </c>
      <c r="C92" s="133" t="s">
        <v>4</v>
      </c>
      <c r="D92" s="133" t="s">
        <v>367</v>
      </c>
      <c r="E92" s="128">
        <v>116</v>
      </c>
      <c r="F92" s="128">
        <v>99</v>
      </c>
      <c r="G92" s="134">
        <v>1928</v>
      </c>
      <c r="H92" s="129">
        <f t="shared" si="1"/>
        <v>5.134854771784232</v>
      </c>
    </row>
    <row r="93" spans="1:8" ht="15">
      <c r="A93" s="131" t="s">
        <v>421</v>
      </c>
      <c r="B93" s="132" t="s">
        <v>422</v>
      </c>
      <c r="C93" s="133" t="s">
        <v>4</v>
      </c>
      <c r="D93" s="133" t="s">
        <v>367</v>
      </c>
      <c r="E93" s="128">
        <v>15</v>
      </c>
      <c r="F93" s="128">
        <v>12</v>
      </c>
      <c r="G93" s="134">
        <v>198</v>
      </c>
      <c r="H93" s="129">
        <f t="shared" si="1"/>
        <v>6.0606060606060606</v>
      </c>
    </row>
    <row r="94" spans="1:8" ht="15">
      <c r="A94" s="131" t="s">
        <v>342</v>
      </c>
      <c r="B94" s="132" t="s">
        <v>423</v>
      </c>
      <c r="C94" s="133" t="s">
        <v>4</v>
      </c>
      <c r="D94" s="133" t="s">
        <v>367</v>
      </c>
      <c r="E94" s="128">
        <v>20</v>
      </c>
      <c r="F94" s="128">
        <v>18</v>
      </c>
      <c r="G94" s="134">
        <v>394</v>
      </c>
      <c r="H94" s="129">
        <f t="shared" si="1"/>
        <v>4.568527918781726</v>
      </c>
    </row>
    <row r="95" spans="1:8" ht="15">
      <c r="A95" s="131" t="s">
        <v>424</v>
      </c>
      <c r="B95" s="132" t="s">
        <v>425</v>
      </c>
      <c r="C95" s="133" t="s">
        <v>4</v>
      </c>
      <c r="D95" s="133" t="s">
        <v>351</v>
      </c>
      <c r="E95" s="128">
        <v>5</v>
      </c>
      <c r="F95" s="128">
        <v>5</v>
      </c>
      <c r="G95" s="134">
        <v>198</v>
      </c>
      <c r="H95" s="129">
        <f t="shared" si="1"/>
        <v>2.525252525252525</v>
      </c>
    </row>
    <row r="96" spans="1:8" ht="15">
      <c r="A96" s="131" t="s">
        <v>426</v>
      </c>
      <c r="B96" s="132" t="s">
        <v>427</v>
      </c>
      <c r="C96" s="133" t="s">
        <v>4</v>
      </c>
      <c r="D96" s="133" t="s">
        <v>346</v>
      </c>
      <c r="E96" s="128">
        <v>5</v>
      </c>
      <c r="F96" s="128">
        <v>5</v>
      </c>
      <c r="G96" s="134">
        <v>109</v>
      </c>
      <c r="H96" s="129">
        <f t="shared" si="1"/>
        <v>4.587155963302752</v>
      </c>
    </row>
    <row r="97" spans="1:8" ht="15">
      <c r="A97" s="131" t="s">
        <v>428</v>
      </c>
      <c r="B97" s="132" t="s">
        <v>429</v>
      </c>
      <c r="C97" s="133" t="s">
        <v>4</v>
      </c>
      <c r="D97" s="133" t="s">
        <v>351</v>
      </c>
      <c r="E97" s="128">
        <v>6</v>
      </c>
      <c r="F97" s="128">
        <v>5</v>
      </c>
      <c r="G97" s="134">
        <v>133</v>
      </c>
      <c r="H97" s="129">
        <f t="shared" si="1"/>
        <v>3.7593984962406015</v>
      </c>
    </row>
    <row r="98" spans="1:8" ht="15">
      <c r="A98" s="131" t="s">
        <v>430</v>
      </c>
      <c r="B98" s="132" t="s">
        <v>431</v>
      </c>
      <c r="C98" s="133" t="s">
        <v>4</v>
      </c>
      <c r="D98" s="133" t="s">
        <v>346</v>
      </c>
      <c r="E98" s="128">
        <v>12</v>
      </c>
      <c r="F98" s="128">
        <v>12</v>
      </c>
      <c r="G98" s="134">
        <v>295</v>
      </c>
      <c r="H98" s="129">
        <f t="shared" si="1"/>
        <v>4.067796610169491</v>
      </c>
    </row>
    <row r="99" spans="1:8" ht="15">
      <c r="A99" s="131" t="s">
        <v>432</v>
      </c>
      <c r="B99" s="132" t="s">
        <v>433</v>
      </c>
      <c r="C99" s="133" t="s">
        <v>4</v>
      </c>
      <c r="D99" s="133" t="s">
        <v>351</v>
      </c>
      <c r="E99" s="128">
        <v>29</v>
      </c>
      <c r="F99" s="128">
        <v>28</v>
      </c>
      <c r="G99" s="134">
        <v>737</v>
      </c>
      <c r="H99" s="129">
        <f t="shared" si="1"/>
        <v>3.7991858887381276</v>
      </c>
    </row>
    <row r="100" spans="1:8" ht="15">
      <c r="A100" s="131" t="s">
        <v>434</v>
      </c>
      <c r="B100" s="132" t="s">
        <v>435</v>
      </c>
      <c r="C100" s="133" t="s">
        <v>6</v>
      </c>
      <c r="D100" s="133" t="s">
        <v>436</v>
      </c>
      <c r="E100" s="128">
        <v>18</v>
      </c>
      <c r="F100" s="128">
        <v>16</v>
      </c>
      <c r="G100" s="134">
        <v>843</v>
      </c>
      <c r="H100" s="129">
        <f t="shared" si="1"/>
        <v>1.8979833926453145</v>
      </c>
    </row>
    <row r="101" spans="1:8" ht="15">
      <c r="A101" s="131" t="s">
        <v>437</v>
      </c>
      <c r="B101" s="132" t="s">
        <v>438</v>
      </c>
      <c r="C101" s="133" t="s">
        <v>6</v>
      </c>
      <c r="D101" s="133" t="s">
        <v>439</v>
      </c>
      <c r="E101" s="128">
        <v>64</v>
      </c>
      <c r="F101" s="128">
        <v>59</v>
      </c>
      <c r="G101" s="134">
        <v>1676</v>
      </c>
      <c r="H101" s="129">
        <f t="shared" si="1"/>
        <v>3.5202863961813846</v>
      </c>
    </row>
    <row r="102" spans="1:8" ht="15">
      <c r="A102" s="131" t="s">
        <v>440</v>
      </c>
      <c r="B102" s="132" t="s">
        <v>441</v>
      </c>
      <c r="C102" s="133" t="s">
        <v>6</v>
      </c>
      <c r="D102" s="133" t="s">
        <v>439</v>
      </c>
      <c r="E102" s="128">
        <v>10</v>
      </c>
      <c r="F102" s="128">
        <v>8</v>
      </c>
      <c r="G102" s="134">
        <v>306</v>
      </c>
      <c r="H102" s="129">
        <f t="shared" si="1"/>
        <v>2.6143790849673203</v>
      </c>
    </row>
    <row r="103" spans="1:8" ht="15">
      <c r="A103" s="131" t="s">
        <v>442</v>
      </c>
      <c r="B103" s="132" t="s">
        <v>443</v>
      </c>
      <c r="C103" s="133" t="s">
        <v>6</v>
      </c>
      <c r="D103" s="133" t="s">
        <v>439</v>
      </c>
      <c r="E103" s="128">
        <v>53</v>
      </c>
      <c r="F103" s="128">
        <v>53</v>
      </c>
      <c r="G103" s="134">
        <v>873</v>
      </c>
      <c r="H103" s="129">
        <f t="shared" si="1"/>
        <v>6.0710194730813285</v>
      </c>
    </row>
    <row r="104" spans="1:8" ht="15">
      <c r="A104" s="131" t="s">
        <v>444</v>
      </c>
      <c r="B104" s="132" t="s">
        <v>445</v>
      </c>
      <c r="C104" s="133" t="s">
        <v>6</v>
      </c>
      <c r="D104" s="133" t="s">
        <v>436</v>
      </c>
      <c r="E104" s="128">
        <v>1</v>
      </c>
      <c r="F104" s="128">
        <v>1</v>
      </c>
      <c r="G104" s="134">
        <v>47</v>
      </c>
      <c r="H104" s="129">
        <f t="shared" si="1"/>
        <v>2.127659574468085</v>
      </c>
    </row>
    <row r="105" spans="1:8" ht="15">
      <c r="A105" s="131" t="s">
        <v>446</v>
      </c>
      <c r="B105" s="132" t="s">
        <v>447</v>
      </c>
      <c r="C105" s="133" t="s">
        <v>6</v>
      </c>
      <c r="D105" s="133" t="s">
        <v>436</v>
      </c>
      <c r="E105" s="128">
        <v>8</v>
      </c>
      <c r="F105" s="128">
        <v>8</v>
      </c>
      <c r="G105" s="134">
        <v>293</v>
      </c>
      <c r="H105" s="129">
        <f t="shared" si="1"/>
        <v>2.7303754266211606</v>
      </c>
    </row>
    <row r="106" spans="1:8" ht="15">
      <c r="A106" s="131" t="s">
        <v>448</v>
      </c>
      <c r="B106" s="132" t="s">
        <v>449</v>
      </c>
      <c r="C106" s="133" t="s">
        <v>6</v>
      </c>
      <c r="D106" s="133" t="s">
        <v>450</v>
      </c>
      <c r="E106" s="128">
        <v>136</v>
      </c>
      <c r="F106" s="128">
        <v>132</v>
      </c>
      <c r="G106" s="134">
        <v>1432</v>
      </c>
      <c r="H106" s="129">
        <f t="shared" si="1"/>
        <v>9.217877094972067</v>
      </c>
    </row>
    <row r="107" spans="1:8" ht="15">
      <c r="A107" s="131" t="s">
        <v>451</v>
      </c>
      <c r="B107" s="132" t="s">
        <v>452</v>
      </c>
      <c r="C107" s="133" t="s">
        <v>6</v>
      </c>
      <c r="D107" s="133" t="s">
        <v>439</v>
      </c>
      <c r="E107" s="128">
        <v>12</v>
      </c>
      <c r="F107" s="128">
        <v>11</v>
      </c>
      <c r="G107" s="134">
        <v>205</v>
      </c>
      <c r="H107" s="129">
        <f t="shared" si="1"/>
        <v>5.365853658536586</v>
      </c>
    </row>
    <row r="108" spans="1:8" ht="15">
      <c r="A108" s="131" t="s">
        <v>453</v>
      </c>
      <c r="B108" s="132" t="s">
        <v>454</v>
      </c>
      <c r="C108" s="133" t="s">
        <v>6</v>
      </c>
      <c r="D108" s="133" t="s">
        <v>436</v>
      </c>
      <c r="E108" s="128">
        <v>1</v>
      </c>
      <c r="F108" s="128">
        <v>1</v>
      </c>
      <c r="G108" s="134">
        <v>222</v>
      </c>
      <c r="H108" s="129">
        <f t="shared" si="1"/>
        <v>0.45045045045045046</v>
      </c>
    </row>
    <row r="109" spans="1:8" ht="15">
      <c r="A109" s="131" t="s">
        <v>455</v>
      </c>
      <c r="B109" s="132" t="s">
        <v>456</v>
      </c>
      <c r="C109" s="133" t="s">
        <v>6</v>
      </c>
      <c r="D109" s="133" t="s">
        <v>436</v>
      </c>
      <c r="E109" s="128">
        <v>6</v>
      </c>
      <c r="F109" s="128">
        <v>4</v>
      </c>
      <c r="G109" s="134">
        <v>148</v>
      </c>
      <c r="H109" s="129">
        <f t="shared" si="1"/>
        <v>2.7027027027027026</v>
      </c>
    </row>
    <row r="110" spans="1:8" ht="15">
      <c r="A110" s="131" t="s">
        <v>457</v>
      </c>
      <c r="B110" s="132" t="s">
        <v>458</v>
      </c>
      <c r="C110" s="133" t="s">
        <v>6</v>
      </c>
      <c r="D110" s="133" t="s">
        <v>450</v>
      </c>
      <c r="E110" s="128">
        <v>2</v>
      </c>
      <c r="F110" s="128">
        <v>2</v>
      </c>
      <c r="G110" s="134">
        <v>109</v>
      </c>
      <c r="H110" s="129">
        <f t="shared" si="1"/>
        <v>1.834862385321101</v>
      </c>
    </row>
    <row r="111" spans="1:8" ht="15">
      <c r="A111" s="131" t="s">
        <v>459</v>
      </c>
      <c r="B111" s="132" t="s">
        <v>460</v>
      </c>
      <c r="C111" s="133" t="s">
        <v>6</v>
      </c>
      <c r="D111" s="133" t="s">
        <v>436</v>
      </c>
      <c r="E111" s="128">
        <v>6</v>
      </c>
      <c r="F111" s="128">
        <v>6</v>
      </c>
      <c r="G111" s="134">
        <v>206</v>
      </c>
      <c r="H111" s="129">
        <f t="shared" si="1"/>
        <v>2.912621359223301</v>
      </c>
    </row>
    <row r="112" spans="1:8" ht="15">
      <c r="A112" s="131" t="s">
        <v>461</v>
      </c>
      <c r="B112" s="132" t="s">
        <v>462</v>
      </c>
      <c r="C112" s="133" t="s">
        <v>6</v>
      </c>
      <c r="D112" s="133" t="s">
        <v>463</v>
      </c>
      <c r="E112" s="128">
        <v>29</v>
      </c>
      <c r="F112" s="128">
        <v>28</v>
      </c>
      <c r="G112" s="134">
        <v>917</v>
      </c>
      <c r="H112" s="129">
        <f t="shared" si="1"/>
        <v>3.0534351145038165</v>
      </c>
    </row>
    <row r="113" spans="1:8" ht="15">
      <c r="A113" s="131" t="s">
        <v>464</v>
      </c>
      <c r="B113" s="132" t="s">
        <v>465</v>
      </c>
      <c r="C113" s="133" t="s">
        <v>6</v>
      </c>
      <c r="D113" s="133" t="s">
        <v>463</v>
      </c>
      <c r="E113" s="128">
        <v>17</v>
      </c>
      <c r="F113" s="128">
        <v>17</v>
      </c>
      <c r="G113" s="134">
        <v>247</v>
      </c>
      <c r="H113" s="129">
        <f t="shared" si="1"/>
        <v>6.882591093117409</v>
      </c>
    </row>
    <row r="114" spans="1:8" ht="15">
      <c r="A114" s="131" t="s">
        <v>466</v>
      </c>
      <c r="B114" s="132" t="s">
        <v>467</v>
      </c>
      <c r="C114" s="133" t="s">
        <v>6</v>
      </c>
      <c r="D114" s="133" t="s">
        <v>463</v>
      </c>
      <c r="E114" s="128">
        <v>3</v>
      </c>
      <c r="F114" s="128">
        <v>3</v>
      </c>
      <c r="G114" s="134">
        <v>79</v>
      </c>
      <c r="H114" s="129">
        <f t="shared" si="1"/>
        <v>3.79746835443038</v>
      </c>
    </row>
    <row r="115" spans="1:8" ht="15">
      <c r="A115" s="131" t="s">
        <v>468</v>
      </c>
      <c r="B115" s="132" t="s">
        <v>469</v>
      </c>
      <c r="C115" s="133" t="s">
        <v>6</v>
      </c>
      <c r="D115" s="133" t="s">
        <v>436</v>
      </c>
      <c r="E115" s="128">
        <v>9</v>
      </c>
      <c r="F115" s="128">
        <v>9</v>
      </c>
      <c r="G115" s="134">
        <v>362</v>
      </c>
      <c r="H115" s="129">
        <f t="shared" si="1"/>
        <v>2.4861878453038675</v>
      </c>
    </row>
    <row r="116" spans="1:8" ht="15">
      <c r="A116" s="131" t="s">
        <v>470</v>
      </c>
      <c r="B116" s="132" t="s">
        <v>471</v>
      </c>
      <c r="C116" s="133" t="s">
        <v>6</v>
      </c>
      <c r="D116" s="133" t="s">
        <v>436</v>
      </c>
      <c r="E116" s="128">
        <v>11</v>
      </c>
      <c r="F116" s="128">
        <v>11</v>
      </c>
      <c r="G116" s="134">
        <v>234</v>
      </c>
      <c r="H116" s="129">
        <f t="shared" si="1"/>
        <v>4.700854700854701</v>
      </c>
    </row>
    <row r="117" spans="1:8" ht="15">
      <c r="A117" s="131" t="s">
        <v>472</v>
      </c>
      <c r="B117" s="132" t="s">
        <v>473</v>
      </c>
      <c r="C117" s="133" t="s">
        <v>6</v>
      </c>
      <c r="D117" s="133" t="s">
        <v>439</v>
      </c>
      <c r="E117" s="128">
        <v>3</v>
      </c>
      <c r="F117" s="128">
        <v>3</v>
      </c>
      <c r="G117" s="134">
        <v>170</v>
      </c>
      <c r="H117" s="129">
        <f t="shared" si="1"/>
        <v>1.7647058823529411</v>
      </c>
    </row>
    <row r="118" spans="1:8" ht="15">
      <c r="A118" s="131" t="s">
        <v>474</v>
      </c>
      <c r="B118" s="132" t="s">
        <v>475</v>
      </c>
      <c r="C118" s="133" t="s">
        <v>6</v>
      </c>
      <c r="D118" s="133" t="s">
        <v>476</v>
      </c>
      <c r="E118" s="128">
        <v>4</v>
      </c>
      <c r="F118" s="128">
        <v>4</v>
      </c>
      <c r="G118" s="134">
        <v>177</v>
      </c>
      <c r="H118" s="129">
        <f t="shared" si="1"/>
        <v>2.2598870056497176</v>
      </c>
    </row>
    <row r="119" spans="1:8" ht="15">
      <c r="A119" s="131" t="s">
        <v>477</v>
      </c>
      <c r="B119" s="132" t="s">
        <v>478</v>
      </c>
      <c r="C119" s="133" t="s">
        <v>6</v>
      </c>
      <c r="D119" s="133" t="s">
        <v>436</v>
      </c>
      <c r="E119" s="128">
        <v>10</v>
      </c>
      <c r="F119" s="128">
        <v>9</v>
      </c>
      <c r="G119" s="134">
        <v>287</v>
      </c>
      <c r="H119" s="129">
        <f t="shared" si="1"/>
        <v>3.1358885017421603</v>
      </c>
    </row>
    <row r="120" spans="1:8" ht="15">
      <c r="A120" s="131" t="s">
        <v>479</v>
      </c>
      <c r="B120" s="132" t="s">
        <v>480</v>
      </c>
      <c r="C120" s="133" t="s">
        <v>6</v>
      </c>
      <c r="D120" s="133" t="s">
        <v>450</v>
      </c>
      <c r="E120" s="128">
        <v>16</v>
      </c>
      <c r="F120" s="128">
        <v>16</v>
      </c>
      <c r="G120" s="134">
        <v>172</v>
      </c>
      <c r="H120" s="129">
        <f t="shared" si="1"/>
        <v>9.30232558139535</v>
      </c>
    </row>
    <row r="121" spans="1:14" ht="15">
      <c r="A121" s="131" t="s">
        <v>481</v>
      </c>
      <c r="B121" s="132" t="s">
        <v>482</v>
      </c>
      <c r="C121" s="133" t="s">
        <v>6</v>
      </c>
      <c r="D121" s="133" t="s">
        <v>439</v>
      </c>
      <c r="E121" s="128">
        <v>4</v>
      </c>
      <c r="F121" s="128">
        <v>4</v>
      </c>
      <c r="G121" s="134">
        <v>172</v>
      </c>
      <c r="H121" s="129">
        <f t="shared" si="1"/>
        <v>2.3255813953488373</v>
      </c>
      <c r="M121" s="112"/>
      <c r="N121" s="112"/>
    </row>
    <row r="122" spans="1:8" ht="15">
      <c r="A122" s="131" t="s">
        <v>483</v>
      </c>
      <c r="B122" s="132" t="s">
        <v>484</v>
      </c>
      <c r="C122" s="133" t="s">
        <v>6</v>
      </c>
      <c r="D122" s="133" t="s">
        <v>436</v>
      </c>
      <c r="E122" s="128">
        <v>9</v>
      </c>
      <c r="F122" s="128">
        <v>9</v>
      </c>
      <c r="G122" s="134">
        <v>582</v>
      </c>
      <c r="H122" s="129">
        <f t="shared" si="1"/>
        <v>1.5463917525773196</v>
      </c>
    </row>
    <row r="123" spans="1:8" ht="15">
      <c r="A123" s="131" t="s">
        <v>485</v>
      </c>
      <c r="B123" s="132" t="s">
        <v>486</v>
      </c>
      <c r="C123" s="133" t="s">
        <v>6</v>
      </c>
      <c r="D123" s="133" t="s">
        <v>439</v>
      </c>
      <c r="E123" s="128">
        <v>6</v>
      </c>
      <c r="F123" s="128">
        <v>6</v>
      </c>
      <c r="G123" s="134">
        <v>63</v>
      </c>
      <c r="H123" s="129">
        <f t="shared" si="1"/>
        <v>9.523809523809524</v>
      </c>
    </row>
    <row r="124" spans="1:8" ht="15">
      <c r="A124" s="131" t="s">
        <v>487</v>
      </c>
      <c r="B124" s="132" t="s">
        <v>488</v>
      </c>
      <c r="C124" s="133" t="s">
        <v>6</v>
      </c>
      <c r="D124" s="133" t="s">
        <v>476</v>
      </c>
      <c r="E124" s="128">
        <v>62</v>
      </c>
      <c r="F124" s="128">
        <v>49</v>
      </c>
      <c r="G124" s="134">
        <v>1126</v>
      </c>
      <c r="H124" s="129">
        <f t="shared" si="1"/>
        <v>4.351687388987567</v>
      </c>
    </row>
    <row r="125" spans="1:8" ht="15">
      <c r="A125" s="131" t="s">
        <v>489</v>
      </c>
      <c r="B125" s="132" t="s">
        <v>490</v>
      </c>
      <c r="C125" s="133" t="s">
        <v>6</v>
      </c>
      <c r="D125" s="133" t="s">
        <v>436</v>
      </c>
      <c r="E125" s="128">
        <v>15</v>
      </c>
      <c r="F125" s="128">
        <v>13</v>
      </c>
      <c r="G125" s="134">
        <v>447</v>
      </c>
      <c r="H125" s="129">
        <f t="shared" si="1"/>
        <v>2.9082774049217</v>
      </c>
    </row>
    <row r="126" spans="1:8" ht="15">
      <c r="A126" s="131" t="s">
        <v>491</v>
      </c>
      <c r="B126" s="132" t="s">
        <v>492</v>
      </c>
      <c r="C126" s="133" t="s">
        <v>6</v>
      </c>
      <c r="D126" s="133" t="s">
        <v>436</v>
      </c>
      <c r="E126" s="128">
        <v>19</v>
      </c>
      <c r="F126" s="128">
        <v>17</v>
      </c>
      <c r="G126" s="134">
        <v>429</v>
      </c>
      <c r="H126" s="129">
        <f t="shared" si="1"/>
        <v>3.9627039627039626</v>
      </c>
    </row>
    <row r="127" spans="1:8" ht="15">
      <c r="A127" s="131" t="s">
        <v>493</v>
      </c>
      <c r="B127" s="132" t="s">
        <v>494</v>
      </c>
      <c r="C127" s="133" t="s">
        <v>6</v>
      </c>
      <c r="D127" s="133" t="s">
        <v>463</v>
      </c>
      <c r="E127" s="128">
        <v>1</v>
      </c>
      <c r="F127" s="128">
        <v>1</v>
      </c>
      <c r="G127" s="134">
        <v>101</v>
      </c>
      <c r="H127" s="129">
        <f t="shared" si="1"/>
        <v>0.9900990099009901</v>
      </c>
    </row>
    <row r="128" spans="1:8" ht="15">
      <c r="A128" s="131" t="s">
        <v>495</v>
      </c>
      <c r="B128" s="132" t="s">
        <v>496</v>
      </c>
      <c r="C128" s="133" t="s">
        <v>6</v>
      </c>
      <c r="D128" s="133" t="s">
        <v>450</v>
      </c>
      <c r="E128" s="128">
        <v>9</v>
      </c>
      <c r="F128" s="128">
        <v>9</v>
      </c>
      <c r="G128" s="134">
        <v>279</v>
      </c>
      <c r="H128" s="129">
        <f t="shared" si="1"/>
        <v>3.225806451612903</v>
      </c>
    </row>
    <row r="129" spans="1:8" ht="15">
      <c r="A129" s="131" t="s">
        <v>497</v>
      </c>
      <c r="B129" s="132" t="s">
        <v>498</v>
      </c>
      <c r="C129" s="133" t="s">
        <v>6</v>
      </c>
      <c r="D129" s="133" t="s">
        <v>463</v>
      </c>
      <c r="E129" s="128">
        <v>7</v>
      </c>
      <c r="F129" s="128">
        <v>6</v>
      </c>
      <c r="G129" s="134">
        <v>191</v>
      </c>
      <c r="H129" s="129">
        <f t="shared" si="1"/>
        <v>3.1413612565445024</v>
      </c>
    </row>
    <row r="130" spans="1:8" ht="15">
      <c r="A130" s="131" t="s">
        <v>499</v>
      </c>
      <c r="B130" s="132" t="s">
        <v>500</v>
      </c>
      <c r="C130" s="133" t="s">
        <v>6</v>
      </c>
      <c r="D130" s="133" t="s">
        <v>476</v>
      </c>
      <c r="E130" s="128">
        <v>5</v>
      </c>
      <c r="F130" s="128">
        <v>4</v>
      </c>
      <c r="G130" s="134">
        <v>134</v>
      </c>
      <c r="H130" s="129">
        <f t="shared" si="1"/>
        <v>2.9850746268656714</v>
      </c>
    </row>
    <row r="131" spans="1:8" ht="15">
      <c r="A131" s="131" t="s">
        <v>501</v>
      </c>
      <c r="B131" s="132" t="s">
        <v>502</v>
      </c>
      <c r="C131" s="133" t="s">
        <v>6</v>
      </c>
      <c r="D131" s="133" t="s">
        <v>439</v>
      </c>
      <c r="E131" s="128">
        <v>4</v>
      </c>
      <c r="F131" s="128">
        <v>4</v>
      </c>
      <c r="G131" s="134">
        <v>107</v>
      </c>
      <c r="H131" s="129">
        <f t="shared" si="1"/>
        <v>3.7383177570093453</v>
      </c>
    </row>
    <row r="132" spans="1:8" ht="15">
      <c r="A132" s="131" t="s">
        <v>503</v>
      </c>
      <c r="B132" s="132" t="s">
        <v>504</v>
      </c>
      <c r="C132" s="133" t="s">
        <v>6</v>
      </c>
      <c r="D132" s="133" t="s">
        <v>463</v>
      </c>
      <c r="E132" s="128">
        <v>8</v>
      </c>
      <c r="F132" s="128">
        <v>8</v>
      </c>
      <c r="G132" s="134">
        <v>225</v>
      </c>
      <c r="H132" s="129">
        <f aca="true" t="shared" si="2" ref="H132:H195">F132/G132*100</f>
        <v>3.5555555555555554</v>
      </c>
    </row>
    <row r="133" spans="1:8" ht="15">
      <c r="A133" s="131" t="s">
        <v>505</v>
      </c>
      <c r="B133" s="132" t="s">
        <v>506</v>
      </c>
      <c r="C133" s="133" t="s">
        <v>6</v>
      </c>
      <c r="D133" s="133" t="s">
        <v>439</v>
      </c>
      <c r="E133" s="128">
        <v>2</v>
      </c>
      <c r="F133" s="128">
        <v>2</v>
      </c>
      <c r="G133" s="134">
        <v>108</v>
      </c>
      <c r="H133" s="129">
        <f t="shared" si="2"/>
        <v>1.8518518518518516</v>
      </c>
    </row>
    <row r="134" spans="1:8" ht="15">
      <c r="A134" s="131" t="s">
        <v>507</v>
      </c>
      <c r="B134" s="132" t="s">
        <v>508</v>
      </c>
      <c r="C134" s="133" t="s">
        <v>6</v>
      </c>
      <c r="D134" s="133" t="s">
        <v>463</v>
      </c>
      <c r="E134" s="128">
        <v>18</v>
      </c>
      <c r="F134" s="128">
        <v>17</v>
      </c>
      <c r="G134" s="134">
        <v>243</v>
      </c>
      <c r="H134" s="129">
        <f t="shared" si="2"/>
        <v>6.995884773662551</v>
      </c>
    </row>
    <row r="135" spans="1:8" ht="15">
      <c r="A135" s="131" t="s">
        <v>509</v>
      </c>
      <c r="B135" s="132" t="s">
        <v>510</v>
      </c>
      <c r="C135" s="133" t="s">
        <v>6</v>
      </c>
      <c r="D135" s="133" t="s">
        <v>450</v>
      </c>
      <c r="E135" s="128">
        <v>18</v>
      </c>
      <c r="F135" s="128">
        <v>18</v>
      </c>
      <c r="G135" s="134">
        <v>319</v>
      </c>
      <c r="H135" s="129">
        <f t="shared" si="2"/>
        <v>5.6426332288401255</v>
      </c>
    </row>
    <row r="136" spans="1:8" ht="15">
      <c r="A136" s="131" t="s">
        <v>511</v>
      </c>
      <c r="B136" s="132" t="s">
        <v>512</v>
      </c>
      <c r="C136" s="133" t="s">
        <v>6</v>
      </c>
      <c r="D136" s="133" t="s">
        <v>436</v>
      </c>
      <c r="E136" s="128">
        <v>11</v>
      </c>
      <c r="F136" s="128">
        <v>11</v>
      </c>
      <c r="G136" s="134">
        <v>358</v>
      </c>
      <c r="H136" s="129">
        <f t="shared" si="2"/>
        <v>3.072625698324022</v>
      </c>
    </row>
    <row r="137" spans="1:8" ht="15">
      <c r="A137" s="131" t="s">
        <v>513</v>
      </c>
      <c r="B137" s="132" t="s">
        <v>514</v>
      </c>
      <c r="C137" s="133" t="s">
        <v>6</v>
      </c>
      <c r="D137" s="133" t="s">
        <v>436</v>
      </c>
      <c r="E137" s="128">
        <v>14</v>
      </c>
      <c r="F137" s="128">
        <v>10</v>
      </c>
      <c r="G137" s="134">
        <v>282</v>
      </c>
      <c r="H137" s="129">
        <f t="shared" si="2"/>
        <v>3.546099290780142</v>
      </c>
    </row>
    <row r="138" spans="1:8" ht="15">
      <c r="A138" s="131" t="s">
        <v>515</v>
      </c>
      <c r="B138" s="132" t="s">
        <v>516</v>
      </c>
      <c r="C138" s="133" t="s">
        <v>6</v>
      </c>
      <c r="D138" s="133" t="s">
        <v>436</v>
      </c>
      <c r="E138" s="128">
        <v>15</v>
      </c>
      <c r="F138" s="128">
        <v>15</v>
      </c>
      <c r="G138" s="134">
        <v>554</v>
      </c>
      <c r="H138" s="129">
        <f t="shared" si="2"/>
        <v>2.707581227436823</v>
      </c>
    </row>
    <row r="139" spans="1:8" ht="15">
      <c r="A139" s="131" t="s">
        <v>517</v>
      </c>
      <c r="B139" s="132" t="s">
        <v>518</v>
      </c>
      <c r="C139" s="133" t="s">
        <v>6</v>
      </c>
      <c r="D139" s="133" t="s">
        <v>450</v>
      </c>
      <c r="E139" s="128">
        <v>10</v>
      </c>
      <c r="F139" s="128">
        <v>9</v>
      </c>
      <c r="G139" s="134">
        <v>211</v>
      </c>
      <c r="H139" s="129">
        <f t="shared" si="2"/>
        <v>4.265402843601896</v>
      </c>
    </row>
    <row r="140" spans="1:8" ht="15">
      <c r="A140" s="131" t="s">
        <v>519</v>
      </c>
      <c r="B140" s="132" t="s">
        <v>520</v>
      </c>
      <c r="C140" s="133" t="s">
        <v>6</v>
      </c>
      <c r="D140" s="133" t="s">
        <v>439</v>
      </c>
      <c r="E140" s="128">
        <v>31</v>
      </c>
      <c r="F140" s="128">
        <v>29</v>
      </c>
      <c r="G140" s="134">
        <v>917</v>
      </c>
      <c r="H140" s="129">
        <f t="shared" si="2"/>
        <v>3.162486368593239</v>
      </c>
    </row>
    <row r="141" spans="1:8" ht="15">
      <c r="A141" s="131" t="s">
        <v>521</v>
      </c>
      <c r="B141" s="132" t="s">
        <v>522</v>
      </c>
      <c r="C141" s="133" t="s">
        <v>6</v>
      </c>
      <c r="D141" s="133" t="s">
        <v>436</v>
      </c>
      <c r="E141" s="128">
        <v>6</v>
      </c>
      <c r="F141" s="128">
        <v>6</v>
      </c>
      <c r="G141" s="134">
        <v>178</v>
      </c>
      <c r="H141" s="129">
        <f t="shared" si="2"/>
        <v>3.3707865168539324</v>
      </c>
    </row>
    <row r="142" spans="1:8" ht="15">
      <c r="A142" s="131" t="s">
        <v>523</v>
      </c>
      <c r="B142" s="132" t="s">
        <v>524</v>
      </c>
      <c r="C142" s="133" t="s">
        <v>6</v>
      </c>
      <c r="D142" s="133" t="s">
        <v>476</v>
      </c>
      <c r="E142" s="128">
        <v>7</v>
      </c>
      <c r="F142" s="128">
        <v>7</v>
      </c>
      <c r="G142" s="134">
        <v>83</v>
      </c>
      <c r="H142" s="129">
        <f t="shared" si="2"/>
        <v>8.433734939759036</v>
      </c>
    </row>
    <row r="143" spans="1:8" ht="15">
      <c r="A143" s="131" t="s">
        <v>525</v>
      </c>
      <c r="B143" s="132" t="s">
        <v>526</v>
      </c>
      <c r="C143" s="133" t="s">
        <v>6</v>
      </c>
      <c r="D143" s="133" t="s">
        <v>463</v>
      </c>
      <c r="E143" s="128">
        <v>6</v>
      </c>
      <c r="F143" s="128">
        <v>6</v>
      </c>
      <c r="G143" s="134">
        <v>296</v>
      </c>
      <c r="H143" s="129">
        <f t="shared" si="2"/>
        <v>2.027027027027027</v>
      </c>
    </row>
    <row r="144" spans="1:8" ht="15">
      <c r="A144" s="131" t="s">
        <v>527</v>
      </c>
      <c r="B144" s="132" t="s">
        <v>528</v>
      </c>
      <c r="C144" s="133" t="s">
        <v>6</v>
      </c>
      <c r="D144" s="133" t="s">
        <v>476</v>
      </c>
      <c r="E144" s="128">
        <v>63</v>
      </c>
      <c r="F144" s="128">
        <v>61</v>
      </c>
      <c r="G144" s="134">
        <v>1018</v>
      </c>
      <c r="H144" s="129">
        <f t="shared" si="2"/>
        <v>5.992141453831041</v>
      </c>
    </row>
    <row r="145" spans="1:8" ht="15">
      <c r="A145" s="131" t="s">
        <v>529</v>
      </c>
      <c r="B145" s="132" t="s">
        <v>530</v>
      </c>
      <c r="C145" s="133" t="s">
        <v>6</v>
      </c>
      <c r="D145" s="133" t="s">
        <v>436</v>
      </c>
      <c r="E145" s="128">
        <v>10</v>
      </c>
      <c r="F145" s="128">
        <v>10</v>
      </c>
      <c r="G145" s="134">
        <v>361</v>
      </c>
      <c r="H145" s="129">
        <f t="shared" si="2"/>
        <v>2.7700831024930745</v>
      </c>
    </row>
    <row r="146" spans="1:8" ht="15">
      <c r="A146" s="131" t="s">
        <v>531</v>
      </c>
      <c r="B146" s="132" t="s">
        <v>532</v>
      </c>
      <c r="C146" s="133" t="s">
        <v>6</v>
      </c>
      <c r="D146" s="133" t="s">
        <v>439</v>
      </c>
      <c r="E146" s="128">
        <v>9</v>
      </c>
      <c r="F146" s="128">
        <v>9</v>
      </c>
      <c r="G146" s="134">
        <v>379</v>
      </c>
      <c r="H146" s="129">
        <f t="shared" si="2"/>
        <v>2.3746701846965697</v>
      </c>
    </row>
    <row r="147" spans="1:8" ht="15">
      <c r="A147" s="131" t="s">
        <v>533</v>
      </c>
      <c r="B147" s="132" t="s">
        <v>534</v>
      </c>
      <c r="C147" s="133" t="s">
        <v>6</v>
      </c>
      <c r="D147" s="133" t="s">
        <v>450</v>
      </c>
      <c r="E147" s="128">
        <v>157</v>
      </c>
      <c r="F147" s="128">
        <v>157</v>
      </c>
      <c r="G147" s="134">
        <v>2211</v>
      </c>
      <c r="H147" s="129">
        <f t="shared" si="2"/>
        <v>7.100859339665309</v>
      </c>
    </row>
    <row r="148" spans="1:8" ht="15">
      <c r="A148" s="131" t="s">
        <v>535</v>
      </c>
      <c r="B148" s="132" t="s">
        <v>536</v>
      </c>
      <c r="C148" s="133" t="s">
        <v>6</v>
      </c>
      <c r="D148" s="133" t="s">
        <v>436</v>
      </c>
      <c r="E148" s="128">
        <v>4</v>
      </c>
      <c r="F148" s="128">
        <v>3</v>
      </c>
      <c r="G148" s="134">
        <v>274</v>
      </c>
      <c r="H148" s="129">
        <f t="shared" si="2"/>
        <v>1.094890510948905</v>
      </c>
    </row>
    <row r="149" spans="1:8" ht="15">
      <c r="A149" s="131" t="s">
        <v>6</v>
      </c>
      <c r="B149" s="132" t="s">
        <v>537</v>
      </c>
      <c r="C149" s="133" t="s">
        <v>6</v>
      </c>
      <c r="D149" s="133" t="s">
        <v>439</v>
      </c>
      <c r="E149" s="128">
        <v>588</v>
      </c>
      <c r="F149" s="128">
        <v>564</v>
      </c>
      <c r="G149" s="134">
        <v>15829</v>
      </c>
      <c r="H149" s="129">
        <f t="shared" si="2"/>
        <v>3.563080422010234</v>
      </c>
    </row>
    <row r="150" spans="1:8" ht="15">
      <c r="A150" s="131" t="s">
        <v>538</v>
      </c>
      <c r="B150" s="132" t="s">
        <v>539</v>
      </c>
      <c r="C150" s="133" t="s">
        <v>6</v>
      </c>
      <c r="D150" s="133" t="s">
        <v>450</v>
      </c>
      <c r="E150" s="128">
        <v>11</v>
      </c>
      <c r="F150" s="128">
        <v>11</v>
      </c>
      <c r="G150" s="134">
        <v>136</v>
      </c>
      <c r="H150" s="129">
        <f t="shared" si="2"/>
        <v>8.088235294117647</v>
      </c>
    </row>
    <row r="151" spans="1:8" ht="15">
      <c r="A151" s="131" t="s">
        <v>540</v>
      </c>
      <c r="B151" s="132" t="s">
        <v>541</v>
      </c>
      <c r="C151" s="133" t="s">
        <v>6</v>
      </c>
      <c r="D151" s="133" t="s">
        <v>476</v>
      </c>
      <c r="E151" s="128">
        <v>17</v>
      </c>
      <c r="F151" s="128">
        <v>17</v>
      </c>
      <c r="G151" s="134">
        <v>353</v>
      </c>
      <c r="H151" s="129">
        <f t="shared" si="2"/>
        <v>4.815864022662889</v>
      </c>
    </row>
    <row r="152" spans="1:8" ht="15">
      <c r="A152" s="131" t="s">
        <v>542</v>
      </c>
      <c r="B152" s="132" t="s">
        <v>543</v>
      </c>
      <c r="C152" s="133" t="s">
        <v>6</v>
      </c>
      <c r="D152" s="133" t="s">
        <v>463</v>
      </c>
      <c r="E152" s="128">
        <v>287</v>
      </c>
      <c r="F152" s="128">
        <v>272</v>
      </c>
      <c r="G152" s="134">
        <v>5543</v>
      </c>
      <c r="H152" s="129">
        <f t="shared" si="2"/>
        <v>4.907090023453003</v>
      </c>
    </row>
    <row r="153" spans="1:8" ht="15">
      <c r="A153" s="131" t="s">
        <v>544</v>
      </c>
      <c r="B153" s="132" t="s">
        <v>545</v>
      </c>
      <c r="C153" s="133" t="s">
        <v>6</v>
      </c>
      <c r="D153" s="133" t="s">
        <v>463</v>
      </c>
      <c r="E153" s="128">
        <v>12</v>
      </c>
      <c r="F153" s="128">
        <v>10</v>
      </c>
      <c r="G153" s="134">
        <v>261</v>
      </c>
      <c r="H153" s="129">
        <f t="shared" si="2"/>
        <v>3.8314176245210727</v>
      </c>
    </row>
    <row r="154" spans="1:8" ht="15">
      <c r="A154" s="131" t="s">
        <v>546</v>
      </c>
      <c r="B154" s="132" t="s">
        <v>547</v>
      </c>
      <c r="C154" s="133" t="s">
        <v>6</v>
      </c>
      <c r="D154" s="133" t="s">
        <v>463</v>
      </c>
      <c r="E154" s="128">
        <v>21</v>
      </c>
      <c r="F154" s="128">
        <v>21</v>
      </c>
      <c r="G154" s="134">
        <v>477</v>
      </c>
      <c r="H154" s="129">
        <f t="shared" si="2"/>
        <v>4.40251572327044</v>
      </c>
    </row>
    <row r="155" spans="1:8" ht="15">
      <c r="A155" s="131" t="s">
        <v>548</v>
      </c>
      <c r="B155" s="132" t="s">
        <v>549</v>
      </c>
      <c r="C155" s="133" t="s">
        <v>6</v>
      </c>
      <c r="D155" s="133" t="s">
        <v>439</v>
      </c>
      <c r="E155" s="128">
        <v>2</v>
      </c>
      <c r="F155" s="128">
        <v>2</v>
      </c>
      <c r="G155" s="134">
        <v>113</v>
      </c>
      <c r="H155" s="129">
        <f t="shared" si="2"/>
        <v>1.7699115044247788</v>
      </c>
    </row>
    <row r="156" spans="1:8" ht="15">
      <c r="A156" s="131" t="s">
        <v>550</v>
      </c>
      <c r="B156" s="132" t="s">
        <v>551</v>
      </c>
      <c r="C156" s="133" t="s">
        <v>6</v>
      </c>
      <c r="D156" s="133" t="s">
        <v>450</v>
      </c>
      <c r="E156" s="128">
        <v>19</v>
      </c>
      <c r="F156" s="128">
        <v>19</v>
      </c>
      <c r="G156" s="134">
        <v>501</v>
      </c>
      <c r="H156" s="129">
        <f t="shared" si="2"/>
        <v>3.792415169660679</v>
      </c>
    </row>
    <row r="157" spans="1:8" ht="15">
      <c r="A157" s="131" t="s">
        <v>552</v>
      </c>
      <c r="B157" s="132" t="s">
        <v>553</v>
      </c>
      <c r="C157" s="133" t="s">
        <v>6</v>
      </c>
      <c r="D157" s="133" t="s">
        <v>439</v>
      </c>
      <c r="E157" s="128">
        <v>5</v>
      </c>
      <c r="F157" s="128">
        <v>5</v>
      </c>
      <c r="G157" s="134">
        <v>102</v>
      </c>
      <c r="H157" s="129">
        <f t="shared" si="2"/>
        <v>4.901960784313726</v>
      </c>
    </row>
    <row r="158" spans="1:8" ht="15">
      <c r="A158" s="131" t="s">
        <v>554</v>
      </c>
      <c r="B158" s="132" t="s">
        <v>555</v>
      </c>
      <c r="C158" s="133" t="s">
        <v>6</v>
      </c>
      <c r="D158" s="133" t="s">
        <v>439</v>
      </c>
      <c r="E158" s="128">
        <v>8</v>
      </c>
      <c r="F158" s="128">
        <v>8</v>
      </c>
      <c r="G158" s="134">
        <v>155</v>
      </c>
      <c r="H158" s="129">
        <f t="shared" si="2"/>
        <v>5.161290322580645</v>
      </c>
    </row>
    <row r="159" spans="1:8" ht="15">
      <c r="A159" s="131" t="s">
        <v>556</v>
      </c>
      <c r="B159" s="132" t="s">
        <v>557</v>
      </c>
      <c r="C159" s="133" t="s">
        <v>6</v>
      </c>
      <c r="D159" s="133" t="s">
        <v>439</v>
      </c>
      <c r="E159" s="128">
        <v>6</v>
      </c>
      <c r="F159" s="128">
        <v>6</v>
      </c>
      <c r="G159" s="134">
        <v>144</v>
      </c>
      <c r="H159" s="129">
        <f t="shared" si="2"/>
        <v>4.166666666666666</v>
      </c>
    </row>
    <row r="160" spans="1:8" ht="15">
      <c r="A160" s="131" t="s">
        <v>558</v>
      </c>
      <c r="B160" s="132" t="s">
        <v>559</v>
      </c>
      <c r="C160" s="133" t="s">
        <v>6</v>
      </c>
      <c r="D160" s="133" t="s">
        <v>436</v>
      </c>
      <c r="E160" s="128">
        <v>2</v>
      </c>
      <c r="F160" s="128">
        <v>2</v>
      </c>
      <c r="G160" s="134">
        <v>382</v>
      </c>
      <c r="H160" s="129">
        <f t="shared" si="2"/>
        <v>0.5235602094240838</v>
      </c>
    </row>
    <row r="161" spans="1:8" ht="15">
      <c r="A161" s="131" t="s">
        <v>560</v>
      </c>
      <c r="B161" s="132" t="s">
        <v>561</v>
      </c>
      <c r="C161" s="133" t="s">
        <v>6</v>
      </c>
      <c r="D161" s="133" t="s">
        <v>450</v>
      </c>
      <c r="E161" s="128">
        <v>80</v>
      </c>
      <c r="F161" s="128">
        <v>80</v>
      </c>
      <c r="G161" s="134">
        <v>1148</v>
      </c>
      <c r="H161" s="129">
        <f t="shared" si="2"/>
        <v>6.968641114982578</v>
      </c>
    </row>
    <row r="162" spans="1:8" ht="15">
      <c r="A162" s="131" t="s">
        <v>562</v>
      </c>
      <c r="B162" s="132" t="s">
        <v>563</v>
      </c>
      <c r="C162" s="133" t="s">
        <v>6</v>
      </c>
      <c r="D162" s="133" t="s">
        <v>436</v>
      </c>
      <c r="E162" s="128">
        <v>11</v>
      </c>
      <c r="F162" s="128">
        <v>9</v>
      </c>
      <c r="G162" s="134">
        <v>260</v>
      </c>
      <c r="H162" s="129">
        <f t="shared" si="2"/>
        <v>3.4615384615384617</v>
      </c>
    </row>
    <row r="163" spans="1:8" ht="15">
      <c r="A163" s="131" t="s">
        <v>564</v>
      </c>
      <c r="B163" s="132" t="s">
        <v>565</v>
      </c>
      <c r="C163" s="133" t="s">
        <v>6</v>
      </c>
      <c r="D163" s="133" t="s">
        <v>436</v>
      </c>
      <c r="E163" s="128">
        <v>2</v>
      </c>
      <c r="F163" s="128">
        <v>2</v>
      </c>
      <c r="G163" s="134">
        <v>65</v>
      </c>
      <c r="H163" s="129">
        <f t="shared" si="2"/>
        <v>3.076923076923077</v>
      </c>
    </row>
    <row r="164" spans="1:8" ht="15">
      <c r="A164" s="131" t="s">
        <v>566</v>
      </c>
      <c r="B164" s="132" t="s">
        <v>567</v>
      </c>
      <c r="C164" s="133" t="s">
        <v>6</v>
      </c>
      <c r="D164" s="133" t="s">
        <v>439</v>
      </c>
      <c r="E164" s="128">
        <v>8</v>
      </c>
      <c r="F164" s="128">
        <v>8</v>
      </c>
      <c r="G164" s="134">
        <v>137</v>
      </c>
      <c r="H164" s="129">
        <f t="shared" si="2"/>
        <v>5.839416058394161</v>
      </c>
    </row>
    <row r="165" spans="1:8" ht="15">
      <c r="A165" s="131" t="s">
        <v>568</v>
      </c>
      <c r="B165" s="132" t="s">
        <v>569</v>
      </c>
      <c r="C165" s="133" t="s">
        <v>6</v>
      </c>
      <c r="D165" s="133" t="s">
        <v>439</v>
      </c>
      <c r="E165" s="128">
        <v>15</v>
      </c>
      <c r="F165" s="128">
        <v>15</v>
      </c>
      <c r="G165" s="134">
        <v>290</v>
      </c>
      <c r="H165" s="129">
        <f t="shared" si="2"/>
        <v>5.172413793103448</v>
      </c>
    </row>
    <row r="166" spans="1:8" ht="15">
      <c r="A166" s="131" t="s">
        <v>570</v>
      </c>
      <c r="B166" s="132" t="s">
        <v>571</v>
      </c>
      <c r="C166" s="133" t="s">
        <v>6</v>
      </c>
      <c r="D166" s="133" t="s">
        <v>463</v>
      </c>
      <c r="E166" s="128">
        <v>16</v>
      </c>
      <c r="F166" s="128">
        <v>16</v>
      </c>
      <c r="G166" s="134">
        <v>417</v>
      </c>
      <c r="H166" s="129">
        <f t="shared" si="2"/>
        <v>3.8369304556354913</v>
      </c>
    </row>
    <row r="167" spans="1:8" ht="15">
      <c r="A167" s="131" t="s">
        <v>572</v>
      </c>
      <c r="B167" s="132" t="s">
        <v>573</v>
      </c>
      <c r="C167" s="133" t="s">
        <v>6</v>
      </c>
      <c r="D167" s="133" t="s">
        <v>439</v>
      </c>
      <c r="E167" s="128">
        <v>39</v>
      </c>
      <c r="F167" s="128">
        <v>39</v>
      </c>
      <c r="G167" s="134">
        <v>918</v>
      </c>
      <c r="H167" s="129">
        <f t="shared" si="2"/>
        <v>4.248366013071895</v>
      </c>
    </row>
    <row r="168" spans="1:8" ht="15">
      <c r="A168" s="131" t="s">
        <v>574</v>
      </c>
      <c r="B168" s="132" t="s">
        <v>575</v>
      </c>
      <c r="C168" s="133" t="s">
        <v>6</v>
      </c>
      <c r="D168" s="133" t="s">
        <v>463</v>
      </c>
      <c r="E168" s="128">
        <v>16</v>
      </c>
      <c r="F168" s="128">
        <v>14</v>
      </c>
      <c r="G168" s="134">
        <v>382</v>
      </c>
      <c r="H168" s="129">
        <f t="shared" si="2"/>
        <v>3.664921465968586</v>
      </c>
    </row>
    <row r="169" spans="1:8" ht="15">
      <c r="A169" s="131" t="s">
        <v>576</v>
      </c>
      <c r="B169" s="132" t="s">
        <v>577</v>
      </c>
      <c r="C169" s="133" t="s">
        <v>6</v>
      </c>
      <c r="D169" s="133" t="s">
        <v>450</v>
      </c>
      <c r="E169" s="128">
        <v>15</v>
      </c>
      <c r="F169" s="128">
        <v>12</v>
      </c>
      <c r="G169" s="134">
        <v>193</v>
      </c>
      <c r="H169" s="129">
        <f t="shared" si="2"/>
        <v>6.217616580310881</v>
      </c>
    </row>
    <row r="170" spans="1:8" ht="15">
      <c r="A170" s="131" t="s">
        <v>578</v>
      </c>
      <c r="B170" s="132" t="s">
        <v>579</v>
      </c>
      <c r="C170" s="133" t="s">
        <v>6</v>
      </c>
      <c r="D170" s="133" t="s">
        <v>476</v>
      </c>
      <c r="E170" s="128">
        <v>9</v>
      </c>
      <c r="F170" s="128">
        <v>8</v>
      </c>
      <c r="G170" s="134">
        <v>222</v>
      </c>
      <c r="H170" s="129">
        <f t="shared" si="2"/>
        <v>3.6036036036036037</v>
      </c>
    </row>
    <row r="171" spans="1:8" ht="15">
      <c r="A171" s="131" t="s">
        <v>580</v>
      </c>
      <c r="B171" s="132" t="s">
        <v>581</v>
      </c>
      <c r="C171" s="133" t="s">
        <v>6</v>
      </c>
      <c r="D171" s="133" t="s">
        <v>436</v>
      </c>
      <c r="E171" s="128">
        <v>14</v>
      </c>
      <c r="F171" s="128">
        <v>14</v>
      </c>
      <c r="G171" s="134">
        <v>381</v>
      </c>
      <c r="H171" s="129">
        <f t="shared" si="2"/>
        <v>3.674540682414698</v>
      </c>
    </row>
    <row r="172" spans="1:8" ht="15">
      <c r="A172" s="131" t="s">
        <v>582</v>
      </c>
      <c r="B172" s="132" t="s">
        <v>583</v>
      </c>
      <c r="C172" s="133" t="s">
        <v>6</v>
      </c>
      <c r="D172" s="133" t="s">
        <v>450</v>
      </c>
      <c r="E172" s="128">
        <v>8</v>
      </c>
      <c r="F172" s="128">
        <v>7</v>
      </c>
      <c r="G172" s="134">
        <v>316</v>
      </c>
      <c r="H172" s="129">
        <f t="shared" si="2"/>
        <v>2.2151898734177213</v>
      </c>
    </row>
    <row r="173" spans="1:8" ht="15">
      <c r="A173" s="131" t="s">
        <v>584</v>
      </c>
      <c r="B173" s="132" t="s">
        <v>585</v>
      </c>
      <c r="C173" s="133" t="s">
        <v>6</v>
      </c>
      <c r="D173" s="133" t="s">
        <v>476</v>
      </c>
      <c r="E173" s="128">
        <v>4</v>
      </c>
      <c r="F173" s="128">
        <v>4</v>
      </c>
      <c r="G173" s="134">
        <v>64</v>
      </c>
      <c r="H173" s="129">
        <f t="shared" si="2"/>
        <v>6.25</v>
      </c>
    </row>
    <row r="174" spans="1:8" ht="15">
      <c r="A174" s="131" t="s">
        <v>586</v>
      </c>
      <c r="B174" s="132" t="s">
        <v>587</v>
      </c>
      <c r="C174" s="133" t="s">
        <v>6</v>
      </c>
      <c r="D174" s="133" t="s">
        <v>436</v>
      </c>
      <c r="E174" s="128">
        <v>275</v>
      </c>
      <c r="F174" s="128">
        <v>231</v>
      </c>
      <c r="G174" s="134">
        <v>8247</v>
      </c>
      <c r="H174" s="129">
        <f t="shared" si="2"/>
        <v>2.8010185522008</v>
      </c>
    </row>
    <row r="175" spans="1:8" ht="15">
      <c r="A175" s="131" t="s">
        <v>588</v>
      </c>
      <c r="B175" s="132" t="s">
        <v>589</v>
      </c>
      <c r="C175" s="133" t="s">
        <v>6</v>
      </c>
      <c r="D175" s="133" t="s">
        <v>450</v>
      </c>
      <c r="E175" s="128">
        <v>7</v>
      </c>
      <c r="F175" s="128">
        <v>6</v>
      </c>
      <c r="G175" s="134">
        <v>146</v>
      </c>
      <c r="H175" s="129">
        <f t="shared" si="2"/>
        <v>4.10958904109589</v>
      </c>
    </row>
    <row r="176" spans="1:8" ht="15">
      <c r="A176" s="131" t="s">
        <v>590</v>
      </c>
      <c r="B176" s="132" t="s">
        <v>591</v>
      </c>
      <c r="C176" s="133" t="s">
        <v>6</v>
      </c>
      <c r="D176" s="133" t="s">
        <v>463</v>
      </c>
      <c r="E176" s="128">
        <v>8</v>
      </c>
      <c r="F176" s="128">
        <v>7</v>
      </c>
      <c r="G176" s="134">
        <v>189</v>
      </c>
      <c r="H176" s="129">
        <f t="shared" si="2"/>
        <v>3.7037037037037033</v>
      </c>
    </row>
    <row r="177" spans="1:8" ht="15">
      <c r="A177" s="131" t="s">
        <v>592</v>
      </c>
      <c r="B177" s="132" t="s">
        <v>593</v>
      </c>
      <c r="C177" s="133" t="s">
        <v>6</v>
      </c>
      <c r="D177" s="133" t="s">
        <v>450</v>
      </c>
      <c r="E177" s="128">
        <v>12</v>
      </c>
      <c r="F177" s="128">
        <v>12</v>
      </c>
      <c r="G177" s="134">
        <v>183</v>
      </c>
      <c r="H177" s="129">
        <f t="shared" si="2"/>
        <v>6.557377049180328</v>
      </c>
    </row>
    <row r="178" spans="1:8" ht="15">
      <c r="A178" s="131" t="s">
        <v>594</v>
      </c>
      <c r="B178" s="132" t="s">
        <v>595</v>
      </c>
      <c r="C178" s="133" t="s">
        <v>6</v>
      </c>
      <c r="D178" s="133" t="s">
        <v>476</v>
      </c>
      <c r="E178" s="128">
        <v>21</v>
      </c>
      <c r="F178" s="128">
        <v>14</v>
      </c>
      <c r="G178" s="134">
        <v>546</v>
      </c>
      <c r="H178" s="129">
        <f t="shared" si="2"/>
        <v>2.564102564102564</v>
      </c>
    </row>
    <row r="179" spans="1:8" ht="15">
      <c r="A179" s="131" t="s">
        <v>596</v>
      </c>
      <c r="B179" s="132" t="s">
        <v>597</v>
      </c>
      <c r="C179" s="133" t="s">
        <v>6</v>
      </c>
      <c r="D179" s="133" t="s">
        <v>439</v>
      </c>
      <c r="E179" s="128">
        <v>2</v>
      </c>
      <c r="F179" s="128">
        <v>2</v>
      </c>
      <c r="G179" s="134">
        <v>35</v>
      </c>
      <c r="H179" s="129">
        <f t="shared" si="2"/>
        <v>5.714285714285714</v>
      </c>
    </row>
    <row r="180" spans="1:8" ht="15">
      <c r="A180" s="131" t="s">
        <v>598</v>
      </c>
      <c r="B180" s="132" t="s">
        <v>599</v>
      </c>
      <c r="C180" s="133" t="s">
        <v>6</v>
      </c>
      <c r="D180" s="133" t="s">
        <v>436</v>
      </c>
      <c r="E180" s="128">
        <v>32</v>
      </c>
      <c r="F180" s="128">
        <v>28</v>
      </c>
      <c r="G180" s="134">
        <v>669</v>
      </c>
      <c r="H180" s="129">
        <f t="shared" si="2"/>
        <v>4.185351270553064</v>
      </c>
    </row>
    <row r="181" spans="1:8" ht="15">
      <c r="A181" s="131" t="s">
        <v>600</v>
      </c>
      <c r="B181" s="132" t="s">
        <v>601</v>
      </c>
      <c r="C181" s="133" t="s">
        <v>6</v>
      </c>
      <c r="D181" s="133" t="s">
        <v>463</v>
      </c>
      <c r="E181" s="128">
        <v>11</v>
      </c>
      <c r="F181" s="128">
        <v>10</v>
      </c>
      <c r="G181" s="134">
        <v>533</v>
      </c>
      <c r="H181" s="129">
        <f t="shared" si="2"/>
        <v>1.876172607879925</v>
      </c>
    </row>
    <row r="182" spans="1:8" ht="15">
      <c r="A182" s="131" t="s">
        <v>602</v>
      </c>
      <c r="B182" s="132" t="s">
        <v>603</v>
      </c>
      <c r="C182" s="133" t="s">
        <v>6</v>
      </c>
      <c r="D182" s="133" t="s">
        <v>476</v>
      </c>
      <c r="E182" s="128">
        <v>383</v>
      </c>
      <c r="F182" s="128">
        <v>308</v>
      </c>
      <c r="G182" s="134">
        <v>5793</v>
      </c>
      <c r="H182" s="129">
        <f t="shared" si="2"/>
        <v>5.316761608838253</v>
      </c>
    </row>
    <row r="183" spans="1:8" ht="15">
      <c r="A183" s="131" t="s">
        <v>604</v>
      </c>
      <c r="B183" s="132" t="s">
        <v>605</v>
      </c>
      <c r="C183" s="133" t="s">
        <v>6</v>
      </c>
      <c r="D183" s="133" t="s">
        <v>439</v>
      </c>
      <c r="E183" s="128">
        <v>71</v>
      </c>
      <c r="F183" s="128">
        <v>68</v>
      </c>
      <c r="G183" s="134">
        <v>1936</v>
      </c>
      <c r="H183" s="129">
        <f t="shared" si="2"/>
        <v>3.512396694214876</v>
      </c>
    </row>
    <row r="184" spans="1:8" ht="15">
      <c r="A184" s="131" t="s">
        <v>606</v>
      </c>
      <c r="B184" s="132" t="s">
        <v>607</v>
      </c>
      <c r="C184" s="133" t="s">
        <v>6</v>
      </c>
      <c r="D184" s="133" t="s">
        <v>439</v>
      </c>
      <c r="E184" s="128">
        <v>16</v>
      </c>
      <c r="F184" s="128">
        <v>16</v>
      </c>
      <c r="G184" s="134">
        <v>401</v>
      </c>
      <c r="H184" s="129">
        <f t="shared" si="2"/>
        <v>3.99002493765586</v>
      </c>
    </row>
    <row r="185" spans="1:8" ht="15">
      <c r="A185" s="131" t="s">
        <v>608</v>
      </c>
      <c r="B185" s="132" t="s">
        <v>609</v>
      </c>
      <c r="C185" s="133" t="s">
        <v>6</v>
      </c>
      <c r="D185" s="133" t="s">
        <v>439</v>
      </c>
      <c r="E185" s="128">
        <v>2</v>
      </c>
      <c r="F185" s="128">
        <v>2</v>
      </c>
      <c r="G185" s="134">
        <v>237</v>
      </c>
      <c r="H185" s="129">
        <f t="shared" si="2"/>
        <v>0.8438818565400843</v>
      </c>
    </row>
    <row r="186" spans="1:8" ht="15">
      <c r="A186" s="131" t="s">
        <v>610</v>
      </c>
      <c r="B186" s="132" t="s">
        <v>611</v>
      </c>
      <c r="C186" s="133" t="s">
        <v>6</v>
      </c>
      <c r="D186" s="133" t="s">
        <v>463</v>
      </c>
      <c r="E186" s="128">
        <v>43</v>
      </c>
      <c r="F186" s="128">
        <v>42</v>
      </c>
      <c r="G186" s="134">
        <v>1310</v>
      </c>
      <c r="H186" s="129">
        <f t="shared" si="2"/>
        <v>3.2061068702290076</v>
      </c>
    </row>
    <row r="187" spans="1:8" ht="15">
      <c r="A187" s="131" t="s">
        <v>612</v>
      </c>
      <c r="B187" s="132" t="s">
        <v>613</v>
      </c>
      <c r="C187" s="133" t="s">
        <v>6</v>
      </c>
      <c r="D187" s="133" t="s">
        <v>463</v>
      </c>
      <c r="E187" s="128">
        <v>25</v>
      </c>
      <c r="F187" s="128">
        <v>22</v>
      </c>
      <c r="G187" s="134">
        <v>557</v>
      </c>
      <c r="H187" s="129">
        <f t="shared" si="2"/>
        <v>3.949730700179533</v>
      </c>
    </row>
    <row r="188" spans="1:8" ht="15">
      <c r="A188" s="131" t="s">
        <v>614</v>
      </c>
      <c r="B188" s="132" t="s">
        <v>615</v>
      </c>
      <c r="C188" s="133" t="s">
        <v>6</v>
      </c>
      <c r="D188" s="133" t="s">
        <v>439</v>
      </c>
      <c r="E188" s="128">
        <v>15</v>
      </c>
      <c r="F188" s="128">
        <v>14</v>
      </c>
      <c r="G188" s="134">
        <v>351</v>
      </c>
      <c r="H188" s="129">
        <f t="shared" si="2"/>
        <v>3.9886039886039883</v>
      </c>
    </row>
    <row r="189" spans="1:8" ht="15">
      <c r="A189" s="131" t="s">
        <v>616</v>
      </c>
      <c r="B189" s="132" t="s">
        <v>617</v>
      </c>
      <c r="C189" s="133" t="s">
        <v>6</v>
      </c>
      <c r="D189" s="133" t="s">
        <v>463</v>
      </c>
      <c r="E189" s="128">
        <v>7</v>
      </c>
      <c r="F189" s="128">
        <v>6</v>
      </c>
      <c r="G189" s="134">
        <v>175</v>
      </c>
      <c r="H189" s="129">
        <f t="shared" si="2"/>
        <v>3.428571428571429</v>
      </c>
    </row>
    <row r="190" spans="1:8" ht="15">
      <c r="A190" s="131" t="s">
        <v>618</v>
      </c>
      <c r="B190" s="132" t="s">
        <v>619</v>
      </c>
      <c r="C190" s="133" t="s">
        <v>6</v>
      </c>
      <c r="D190" s="133" t="s">
        <v>476</v>
      </c>
      <c r="E190" s="128">
        <v>159</v>
      </c>
      <c r="F190" s="128">
        <v>151</v>
      </c>
      <c r="G190" s="134">
        <v>1926</v>
      </c>
      <c r="H190" s="129">
        <f t="shared" si="2"/>
        <v>7.840083073727934</v>
      </c>
    </row>
    <row r="191" spans="1:8" ht="15">
      <c r="A191" s="131" t="s">
        <v>620</v>
      </c>
      <c r="B191" s="132" t="s">
        <v>621</v>
      </c>
      <c r="C191" s="133" t="s">
        <v>6</v>
      </c>
      <c r="D191" s="133" t="s">
        <v>436</v>
      </c>
      <c r="E191" s="128">
        <v>8</v>
      </c>
      <c r="F191" s="128">
        <v>7</v>
      </c>
      <c r="G191" s="134">
        <v>560</v>
      </c>
      <c r="H191" s="129">
        <f t="shared" si="2"/>
        <v>1.25</v>
      </c>
    </row>
    <row r="192" spans="1:8" ht="15">
      <c r="A192" s="131" t="s">
        <v>622</v>
      </c>
      <c r="B192" s="132" t="s">
        <v>623</v>
      </c>
      <c r="C192" s="133" t="s">
        <v>6</v>
      </c>
      <c r="D192" s="133" t="s">
        <v>463</v>
      </c>
      <c r="E192" s="128">
        <v>40</v>
      </c>
      <c r="F192" s="128">
        <v>39</v>
      </c>
      <c r="G192" s="134">
        <v>993</v>
      </c>
      <c r="H192" s="129">
        <f t="shared" si="2"/>
        <v>3.927492447129909</v>
      </c>
    </row>
    <row r="193" spans="1:8" ht="15">
      <c r="A193" s="131" t="s">
        <v>624</v>
      </c>
      <c r="B193" s="132" t="s">
        <v>625</v>
      </c>
      <c r="C193" s="133" t="s">
        <v>6</v>
      </c>
      <c r="D193" s="133" t="s">
        <v>439</v>
      </c>
      <c r="E193" s="128">
        <v>13</v>
      </c>
      <c r="F193" s="128">
        <v>12</v>
      </c>
      <c r="G193" s="134">
        <v>334</v>
      </c>
      <c r="H193" s="129">
        <f t="shared" si="2"/>
        <v>3.592814371257485</v>
      </c>
    </row>
    <row r="194" spans="1:8" ht="15">
      <c r="A194" s="131" t="s">
        <v>626</v>
      </c>
      <c r="B194" s="132" t="s">
        <v>627</v>
      </c>
      <c r="C194" s="133" t="s">
        <v>6</v>
      </c>
      <c r="D194" s="133" t="s">
        <v>463</v>
      </c>
      <c r="E194" s="128">
        <v>5</v>
      </c>
      <c r="F194" s="128">
        <v>5</v>
      </c>
      <c r="G194" s="134">
        <v>219</v>
      </c>
      <c r="H194" s="129">
        <f t="shared" si="2"/>
        <v>2.28310502283105</v>
      </c>
    </row>
    <row r="195" spans="1:8" ht="15">
      <c r="A195" s="131" t="s">
        <v>628</v>
      </c>
      <c r="B195" s="132" t="s">
        <v>629</v>
      </c>
      <c r="C195" s="133" t="s">
        <v>6</v>
      </c>
      <c r="D195" s="133" t="s">
        <v>463</v>
      </c>
      <c r="E195" s="128">
        <v>2</v>
      </c>
      <c r="F195" s="128">
        <v>2</v>
      </c>
      <c r="G195" s="134">
        <v>112</v>
      </c>
      <c r="H195" s="129">
        <f t="shared" si="2"/>
        <v>1.7857142857142856</v>
      </c>
    </row>
    <row r="196" spans="1:8" ht="15">
      <c r="A196" s="131" t="s">
        <v>630</v>
      </c>
      <c r="B196" s="132" t="s">
        <v>631</v>
      </c>
      <c r="C196" s="133" t="s">
        <v>6</v>
      </c>
      <c r="D196" s="133" t="s">
        <v>436</v>
      </c>
      <c r="E196" s="128">
        <v>7</v>
      </c>
      <c r="F196" s="128">
        <v>6</v>
      </c>
      <c r="G196" s="134">
        <v>276</v>
      </c>
      <c r="H196" s="129">
        <f aca="true" t="shared" si="3" ref="H196:H259">F196/G196*100</f>
        <v>2.1739130434782608</v>
      </c>
    </row>
    <row r="197" spans="1:8" ht="15">
      <c r="A197" s="131" t="s">
        <v>632</v>
      </c>
      <c r="B197" s="132" t="s">
        <v>633</v>
      </c>
      <c r="C197" s="133" t="s">
        <v>6</v>
      </c>
      <c r="D197" s="133" t="s">
        <v>436</v>
      </c>
      <c r="E197" s="128">
        <v>21</v>
      </c>
      <c r="F197" s="128">
        <v>19</v>
      </c>
      <c r="G197" s="134">
        <v>331</v>
      </c>
      <c r="H197" s="129">
        <f t="shared" si="3"/>
        <v>5.740181268882175</v>
      </c>
    </row>
    <row r="198" spans="1:8" ht="15">
      <c r="A198" s="131" t="s">
        <v>634</v>
      </c>
      <c r="B198" s="132" t="s">
        <v>635</v>
      </c>
      <c r="C198" s="133" t="s">
        <v>6</v>
      </c>
      <c r="D198" s="133" t="s">
        <v>463</v>
      </c>
      <c r="E198" s="128">
        <v>7</v>
      </c>
      <c r="F198" s="128">
        <v>7</v>
      </c>
      <c r="G198" s="134">
        <v>217</v>
      </c>
      <c r="H198" s="129">
        <f t="shared" si="3"/>
        <v>3.225806451612903</v>
      </c>
    </row>
    <row r="199" spans="1:8" ht="15">
      <c r="A199" s="131" t="s">
        <v>636</v>
      </c>
      <c r="B199" s="132" t="s">
        <v>637</v>
      </c>
      <c r="C199" s="133" t="s">
        <v>6</v>
      </c>
      <c r="D199" s="133" t="s">
        <v>439</v>
      </c>
      <c r="E199" s="128">
        <v>8</v>
      </c>
      <c r="F199" s="128">
        <v>8</v>
      </c>
      <c r="G199" s="134">
        <v>199</v>
      </c>
      <c r="H199" s="129">
        <f t="shared" si="3"/>
        <v>4.0201005025125625</v>
      </c>
    </row>
    <row r="200" spans="1:8" ht="15">
      <c r="A200" s="131" t="s">
        <v>638</v>
      </c>
      <c r="B200" s="132" t="s">
        <v>639</v>
      </c>
      <c r="C200" s="133" t="s">
        <v>6</v>
      </c>
      <c r="D200" s="133" t="s">
        <v>436</v>
      </c>
      <c r="E200" s="128">
        <v>3</v>
      </c>
      <c r="F200" s="128">
        <v>3</v>
      </c>
      <c r="G200" s="134">
        <v>119</v>
      </c>
      <c r="H200" s="129">
        <f t="shared" si="3"/>
        <v>2.5210084033613445</v>
      </c>
    </row>
    <row r="201" spans="1:8" ht="15">
      <c r="A201" s="131" t="s">
        <v>640</v>
      </c>
      <c r="B201" s="132" t="s">
        <v>641</v>
      </c>
      <c r="C201" s="133" t="s">
        <v>6</v>
      </c>
      <c r="D201" s="133" t="s">
        <v>450</v>
      </c>
      <c r="E201" s="128">
        <v>8</v>
      </c>
      <c r="F201" s="128">
        <v>8</v>
      </c>
      <c r="G201" s="134">
        <v>169</v>
      </c>
      <c r="H201" s="129">
        <f t="shared" si="3"/>
        <v>4.733727810650888</v>
      </c>
    </row>
    <row r="202" spans="1:13" ht="15">
      <c r="A202" s="131" t="s">
        <v>642</v>
      </c>
      <c r="B202" s="132" t="s">
        <v>643</v>
      </c>
      <c r="C202" s="133" t="s">
        <v>6</v>
      </c>
      <c r="D202" s="133" t="s">
        <v>439</v>
      </c>
      <c r="E202" s="128">
        <v>13</v>
      </c>
      <c r="F202" s="128">
        <v>13</v>
      </c>
      <c r="G202" s="134">
        <v>329</v>
      </c>
      <c r="H202" s="129">
        <f t="shared" si="3"/>
        <v>3.951367781155015</v>
      </c>
      <c r="L202" s="112"/>
      <c r="M202" s="112"/>
    </row>
    <row r="203" spans="1:8" ht="15">
      <c r="A203" s="131" t="s">
        <v>644</v>
      </c>
      <c r="B203" s="132" t="s">
        <v>645</v>
      </c>
      <c r="C203" s="133" t="s">
        <v>6</v>
      </c>
      <c r="D203" s="133" t="s">
        <v>436</v>
      </c>
      <c r="E203" s="128">
        <v>8</v>
      </c>
      <c r="F203" s="128">
        <v>8</v>
      </c>
      <c r="G203" s="134">
        <v>250</v>
      </c>
      <c r="H203" s="129">
        <f t="shared" si="3"/>
        <v>3.2</v>
      </c>
    </row>
    <row r="204" spans="1:8" ht="15">
      <c r="A204" s="131" t="s">
        <v>646</v>
      </c>
      <c r="B204" s="132" t="s">
        <v>647</v>
      </c>
      <c r="C204" s="133" t="s">
        <v>6</v>
      </c>
      <c r="D204" s="133" t="s">
        <v>439</v>
      </c>
      <c r="E204" s="128">
        <v>33</v>
      </c>
      <c r="F204" s="128">
        <v>33</v>
      </c>
      <c r="G204" s="134">
        <v>1054</v>
      </c>
      <c r="H204" s="129">
        <f t="shared" si="3"/>
        <v>3.130929791271347</v>
      </c>
    </row>
    <row r="205" spans="1:8" ht="15">
      <c r="A205" s="131" t="s">
        <v>648</v>
      </c>
      <c r="B205" s="132" t="s">
        <v>649</v>
      </c>
      <c r="C205" s="133" t="s">
        <v>7</v>
      </c>
      <c r="D205" s="133" t="s">
        <v>650</v>
      </c>
      <c r="E205" s="128">
        <v>17</v>
      </c>
      <c r="F205" s="128">
        <v>16</v>
      </c>
      <c r="G205" s="134">
        <v>301</v>
      </c>
      <c r="H205" s="129">
        <f t="shared" si="3"/>
        <v>5.3156146179401995</v>
      </c>
    </row>
    <row r="206" spans="1:8" ht="15">
      <c r="A206" s="131" t="s">
        <v>347</v>
      </c>
      <c r="B206" s="132" t="s">
        <v>651</v>
      </c>
      <c r="C206" s="133" t="s">
        <v>7</v>
      </c>
      <c r="D206" s="133" t="s">
        <v>652</v>
      </c>
      <c r="E206" s="128">
        <v>13</v>
      </c>
      <c r="F206" s="128">
        <v>10</v>
      </c>
      <c r="G206" s="134">
        <v>361</v>
      </c>
      <c r="H206" s="129">
        <f t="shared" si="3"/>
        <v>2.7700831024930745</v>
      </c>
    </row>
    <row r="207" spans="1:8" ht="15">
      <c r="A207" s="131" t="s">
        <v>653</v>
      </c>
      <c r="B207" s="132" t="s">
        <v>654</v>
      </c>
      <c r="C207" s="133" t="s">
        <v>7</v>
      </c>
      <c r="D207" s="133" t="s">
        <v>650</v>
      </c>
      <c r="E207" s="128">
        <v>15</v>
      </c>
      <c r="F207" s="128">
        <v>15</v>
      </c>
      <c r="G207" s="134">
        <v>174</v>
      </c>
      <c r="H207" s="129">
        <f t="shared" si="3"/>
        <v>8.620689655172415</v>
      </c>
    </row>
    <row r="208" spans="1:8" ht="15">
      <c r="A208" s="131" t="s">
        <v>655</v>
      </c>
      <c r="B208" s="132" t="s">
        <v>656</v>
      </c>
      <c r="C208" s="133" t="s">
        <v>7</v>
      </c>
      <c r="D208" s="133" t="s">
        <v>652</v>
      </c>
      <c r="E208" s="128">
        <v>41</v>
      </c>
      <c r="F208" s="128">
        <v>31</v>
      </c>
      <c r="G208" s="134">
        <v>621</v>
      </c>
      <c r="H208" s="129">
        <f t="shared" si="3"/>
        <v>4.99194847020934</v>
      </c>
    </row>
    <row r="209" spans="1:8" ht="15">
      <c r="A209" s="131" t="s">
        <v>657</v>
      </c>
      <c r="B209" s="132" t="s">
        <v>658</v>
      </c>
      <c r="C209" s="133" t="s">
        <v>7</v>
      </c>
      <c r="D209" s="133" t="s">
        <v>659</v>
      </c>
      <c r="E209" s="128">
        <v>14</v>
      </c>
      <c r="F209" s="128">
        <v>14</v>
      </c>
      <c r="G209" s="134">
        <v>215</v>
      </c>
      <c r="H209" s="129">
        <f t="shared" si="3"/>
        <v>6.511627906976744</v>
      </c>
    </row>
    <row r="210" spans="1:8" ht="15">
      <c r="A210" s="131" t="s">
        <v>660</v>
      </c>
      <c r="B210" s="132" t="s">
        <v>661</v>
      </c>
      <c r="C210" s="133" t="s">
        <v>7</v>
      </c>
      <c r="D210" s="133" t="s">
        <v>659</v>
      </c>
      <c r="E210" s="128">
        <v>4</v>
      </c>
      <c r="F210" s="128">
        <v>4</v>
      </c>
      <c r="G210" s="134">
        <v>56</v>
      </c>
      <c r="H210" s="129">
        <f t="shared" si="3"/>
        <v>7.142857142857142</v>
      </c>
    </row>
    <row r="211" spans="1:8" ht="15">
      <c r="A211" s="131" t="s">
        <v>662</v>
      </c>
      <c r="B211" s="132" t="s">
        <v>663</v>
      </c>
      <c r="C211" s="133" t="s">
        <v>7</v>
      </c>
      <c r="D211" s="133" t="s">
        <v>659</v>
      </c>
      <c r="E211" s="128">
        <v>13</v>
      </c>
      <c r="F211" s="128">
        <v>8</v>
      </c>
      <c r="G211" s="134">
        <v>210</v>
      </c>
      <c r="H211" s="129">
        <f t="shared" si="3"/>
        <v>3.8095238095238098</v>
      </c>
    </row>
    <row r="212" spans="1:8" ht="15">
      <c r="A212" s="131" t="s">
        <v>664</v>
      </c>
      <c r="B212" s="132" t="s">
        <v>665</v>
      </c>
      <c r="C212" s="133" t="s">
        <v>7</v>
      </c>
      <c r="D212" s="133" t="s">
        <v>659</v>
      </c>
      <c r="E212" s="128">
        <v>46</v>
      </c>
      <c r="F212" s="128">
        <v>41</v>
      </c>
      <c r="G212" s="134">
        <v>705</v>
      </c>
      <c r="H212" s="129">
        <f t="shared" si="3"/>
        <v>5.815602836879433</v>
      </c>
    </row>
    <row r="213" spans="1:8" ht="15">
      <c r="A213" s="131" t="s">
        <v>666</v>
      </c>
      <c r="B213" s="132" t="s">
        <v>667</v>
      </c>
      <c r="C213" s="133" t="s">
        <v>7</v>
      </c>
      <c r="D213" s="133" t="s">
        <v>650</v>
      </c>
      <c r="E213" s="128">
        <v>16</v>
      </c>
      <c r="F213" s="128">
        <v>14</v>
      </c>
      <c r="G213" s="134">
        <v>198</v>
      </c>
      <c r="H213" s="129">
        <f t="shared" si="3"/>
        <v>7.07070707070707</v>
      </c>
    </row>
    <row r="214" spans="1:8" ht="15">
      <c r="A214" s="131" t="s">
        <v>668</v>
      </c>
      <c r="B214" s="132" t="s">
        <v>669</v>
      </c>
      <c r="C214" s="133" t="s">
        <v>7</v>
      </c>
      <c r="D214" s="133" t="s">
        <v>659</v>
      </c>
      <c r="E214" s="128">
        <v>45</v>
      </c>
      <c r="F214" s="128">
        <v>38</v>
      </c>
      <c r="G214" s="134">
        <v>873</v>
      </c>
      <c r="H214" s="129">
        <f t="shared" si="3"/>
        <v>4.352806414662084</v>
      </c>
    </row>
    <row r="215" spans="1:8" ht="15">
      <c r="A215" s="131" t="s">
        <v>670</v>
      </c>
      <c r="B215" s="132" t="s">
        <v>671</v>
      </c>
      <c r="C215" s="133" t="s">
        <v>7</v>
      </c>
      <c r="D215" s="133" t="s">
        <v>650</v>
      </c>
      <c r="E215" s="128">
        <v>6</v>
      </c>
      <c r="F215" s="128">
        <v>5</v>
      </c>
      <c r="G215" s="134">
        <v>120</v>
      </c>
      <c r="H215" s="129">
        <f t="shared" si="3"/>
        <v>4.166666666666666</v>
      </c>
    </row>
    <row r="216" spans="1:8" ht="15">
      <c r="A216" s="131" t="s">
        <v>672</v>
      </c>
      <c r="B216" s="132" t="s">
        <v>673</v>
      </c>
      <c r="C216" s="133" t="s">
        <v>7</v>
      </c>
      <c r="D216" s="133" t="s">
        <v>659</v>
      </c>
      <c r="E216" s="128">
        <v>31</v>
      </c>
      <c r="F216" s="128">
        <v>28</v>
      </c>
      <c r="G216" s="134">
        <v>902</v>
      </c>
      <c r="H216" s="129">
        <f t="shared" si="3"/>
        <v>3.1042128603104215</v>
      </c>
    </row>
    <row r="217" spans="1:8" ht="15">
      <c r="A217" s="131" t="s">
        <v>674</v>
      </c>
      <c r="B217" s="132" t="s">
        <v>675</v>
      </c>
      <c r="C217" s="133" t="s">
        <v>7</v>
      </c>
      <c r="D217" s="133" t="s">
        <v>659</v>
      </c>
      <c r="E217" s="128">
        <v>28</v>
      </c>
      <c r="F217" s="128">
        <v>27</v>
      </c>
      <c r="G217" s="134">
        <v>411</v>
      </c>
      <c r="H217" s="129">
        <f t="shared" si="3"/>
        <v>6.569343065693431</v>
      </c>
    </row>
    <row r="218" spans="1:8" ht="15">
      <c r="A218" s="131" t="s">
        <v>676</v>
      </c>
      <c r="B218" s="132" t="s">
        <v>677</v>
      </c>
      <c r="C218" s="133" t="s">
        <v>7</v>
      </c>
      <c r="D218" s="133" t="s">
        <v>650</v>
      </c>
      <c r="E218" s="128">
        <v>21</v>
      </c>
      <c r="F218" s="128">
        <v>21</v>
      </c>
      <c r="G218" s="134">
        <v>381</v>
      </c>
      <c r="H218" s="129">
        <f t="shared" si="3"/>
        <v>5.511811023622047</v>
      </c>
    </row>
    <row r="219" spans="1:8" ht="15">
      <c r="A219" s="131" t="s">
        <v>678</v>
      </c>
      <c r="B219" s="132" t="s">
        <v>679</v>
      </c>
      <c r="C219" s="133" t="s">
        <v>7</v>
      </c>
      <c r="D219" s="133" t="s">
        <v>659</v>
      </c>
      <c r="E219" s="128">
        <v>17</v>
      </c>
      <c r="F219" s="128">
        <v>14</v>
      </c>
      <c r="G219" s="134">
        <v>254</v>
      </c>
      <c r="H219" s="129">
        <f t="shared" si="3"/>
        <v>5.511811023622047</v>
      </c>
    </row>
    <row r="220" spans="1:8" ht="15">
      <c r="A220" s="131" t="s">
        <v>680</v>
      </c>
      <c r="B220" s="132" t="s">
        <v>681</v>
      </c>
      <c r="C220" s="133" t="s">
        <v>7</v>
      </c>
      <c r="D220" s="133" t="s">
        <v>659</v>
      </c>
      <c r="E220" s="128">
        <v>18</v>
      </c>
      <c r="F220" s="128">
        <v>17</v>
      </c>
      <c r="G220" s="134">
        <v>408</v>
      </c>
      <c r="H220" s="129">
        <f t="shared" si="3"/>
        <v>4.166666666666666</v>
      </c>
    </row>
    <row r="221" spans="1:8" ht="15">
      <c r="A221" s="131" t="s">
        <v>682</v>
      </c>
      <c r="B221" s="132" t="s">
        <v>683</v>
      </c>
      <c r="C221" s="133" t="s">
        <v>7</v>
      </c>
      <c r="D221" s="133" t="s">
        <v>659</v>
      </c>
      <c r="E221" s="128">
        <v>16</v>
      </c>
      <c r="F221" s="128">
        <v>15</v>
      </c>
      <c r="G221" s="134">
        <v>368</v>
      </c>
      <c r="H221" s="129">
        <f t="shared" si="3"/>
        <v>4.076086956521739</v>
      </c>
    </row>
    <row r="222" spans="1:8" ht="15">
      <c r="A222" s="131" t="s">
        <v>684</v>
      </c>
      <c r="B222" s="132" t="s">
        <v>685</v>
      </c>
      <c r="C222" s="133" t="s">
        <v>7</v>
      </c>
      <c r="D222" s="133" t="s">
        <v>659</v>
      </c>
      <c r="E222" s="128">
        <v>30</v>
      </c>
      <c r="F222" s="128">
        <v>26</v>
      </c>
      <c r="G222" s="134">
        <v>388</v>
      </c>
      <c r="H222" s="129">
        <f t="shared" si="3"/>
        <v>6.701030927835052</v>
      </c>
    </row>
    <row r="223" spans="1:8" ht="15">
      <c r="A223" s="131" t="s">
        <v>686</v>
      </c>
      <c r="B223" s="132" t="s">
        <v>687</v>
      </c>
      <c r="C223" s="133" t="s">
        <v>7</v>
      </c>
      <c r="D223" s="133" t="s">
        <v>659</v>
      </c>
      <c r="E223" s="128">
        <v>2</v>
      </c>
      <c r="F223" s="128">
        <v>2</v>
      </c>
      <c r="G223" s="134">
        <v>81</v>
      </c>
      <c r="H223" s="129">
        <f t="shared" si="3"/>
        <v>2.4691358024691357</v>
      </c>
    </row>
    <row r="224" spans="1:8" ht="15">
      <c r="A224" s="131" t="s">
        <v>688</v>
      </c>
      <c r="B224" s="132" t="s">
        <v>689</v>
      </c>
      <c r="C224" s="133" t="s">
        <v>7</v>
      </c>
      <c r="D224" s="133" t="s">
        <v>659</v>
      </c>
      <c r="E224" s="128">
        <v>34</v>
      </c>
      <c r="F224" s="128">
        <v>29</v>
      </c>
      <c r="G224" s="134">
        <v>570</v>
      </c>
      <c r="H224" s="129">
        <f t="shared" si="3"/>
        <v>5.087719298245614</v>
      </c>
    </row>
    <row r="225" spans="1:8" ht="15">
      <c r="A225" s="131" t="s">
        <v>690</v>
      </c>
      <c r="B225" s="132" t="s">
        <v>691</v>
      </c>
      <c r="C225" s="133" t="s">
        <v>7</v>
      </c>
      <c r="D225" s="133" t="s">
        <v>659</v>
      </c>
      <c r="E225" s="128">
        <v>15</v>
      </c>
      <c r="F225" s="128">
        <v>14</v>
      </c>
      <c r="G225" s="134">
        <v>392</v>
      </c>
      <c r="H225" s="129">
        <f t="shared" si="3"/>
        <v>3.571428571428571</v>
      </c>
    </row>
    <row r="226" spans="1:8" ht="15">
      <c r="A226" s="131" t="s">
        <v>692</v>
      </c>
      <c r="B226" s="132" t="s">
        <v>693</v>
      </c>
      <c r="C226" s="133" t="s">
        <v>7</v>
      </c>
      <c r="D226" s="133" t="s">
        <v>659</v>
      </c>
      <c r="E226" s="128">
        <v>10</v>
      </c>
      <c r="F226" s="128">
        <v>6</v>
      </c>
      <c r="G226" s="134">
        <v>95</v>
      </c>
      <c r="H226" s="129">
        <f t="shared" si="3"/>
        <v>6.315789473684211</v>
      </c>
    </row>
    <row r="227" spans="1:8" ht="15">
      <c r="A227" s="131" t="s">
        <v>694</v>
      </c>
      <c r="B227" s="132" t="s">
        <v>695</v>
      </c>
      <c r="C227" s="133" t="s">
        <v>7</v>
      </c>
      <c r="D227" s="133" t="s">
        <v>652</v>
      </c>
      <c r="E227" s="128">
        <v>30</v>
      </c>
      <c r="F227" s="128">
        <v>21</v>
      </c>
      <c r="G227" s="134">
        <v>477</v>
      </c>
      <c r="H227" s="129">
        <f t="shared" si="3"/>
        <v>4.40251572327044</v>
      </c>
    </row>
    <row r="228" spans="1:8" ht="15">
      <c r="A228" s="131" t="s">
        <v>696</v>
      </c>
      <c r="B228" s="132" t="s">
        <v>697</v>
      </c>
      <c r="C228" s="133" t="s">
        <v>7</v>
      </c>
      <c r="D228" s="133" t="s">
        <v>652</v>
      </c>
      <c r="E228" s="128">
        <v>75</v>
      </c>
      <c r="F228" s="128">
        <v>61</v>
      </c>
      <c r="G228" s="134">
        <v>1509</v>
      </c>
      <c r="H228" s="129">
        <f t="shared" si="3"/>
        <v>4.042412193505633</v>
      </c>
    </row>
    <row r="229" spans="1:8" ht="15">
      <c r="A229" s="131" t="s">
        <v>698</v>
      </c>
      <c r="B229" s="132" t="s">
        <v>699</v>
      </c>
      <c r="C229" s="133" t="s">
        <v>7</v>
      </c>
      <c r="D229" s="133" t="s">
        <v>659</v>
      </c>
      <c r="E229" s="128">
        <v>50</v>
      </c>
      <c r="F229" s="128">
        <v>43</v>
      </c>
      <c r="G229" s="134">
        <v>962</v>
      </c>
      <c r="H229" s="129">
        <f t="shared" si="3"/>
        <v>4.46985446985447</v>
      </c>
    </row>
    <row r="230" spans="1:8" ht="15">
      <c r="A230" s="131" t="s">
        <v>700</v>
      </c>
      <c r="B230" s="132" t="s">
        <v>701</v>
      </c>
      <c r="C230" s="133" t="s">
        <v>7</v>
      </c>
      <c r="D230" s="133" t="s">
        <v>659</v>
      </c>
      <c r="E230" s="128">
        <v>31</v>
      </c>
      <c r="F230" s="128">
        <v>27</v>
      </c>
      <c r="G230" s="134">
        <v>652</v>
      </c>
      <c r="H230" s="129">
        <f t="shared" si="3"/>
        <v>4.141104294478527</v>
      </c>
    </row>
    <row r="231" spans="1:8" ht="15">
      <c r="A231" s="131" t="s">
        <v>527</v>
      </c>
      <c r="B231" s="132" t="s">
        <v>702</v>
      </c>
      <c r="C231" s="133" t="s">
        <v>7</v>
      </c>
      <c r="D231" s="133" t="s">
        <v>650</v>
      </c>
      <c r="E231" s="128">
        <v>31</v>
      </c>
      <c r="F231" s="128">
        <v>30</v>
      </c>
      <c r="G231" s="134">
        <v>485</v>
      </c>
      <c r="H231" s="129">
        <f t="shared" si="3"/>
        <v>6.185567010309279</v>
      </c>
    </row>
    <row r="232" spans="1:8" ht="15">
      <c r="A232" s="131" t="s">
        <v>703</v>
      </c>
      <c r="B232" s="132" t="s">
        <v>704</v>
      </c>
      <c r="C232" s="133" t="s">
        <v>7</v>
      </c>
      <c r="D232" s="133" t="s">
        <v>650</v>
      </c>
      <c r="E232" s="128">
        <v>16</v>
      </c>
      <c r="F232" s="128">
        <v>14</v>
      </c>
      <c r="G232" s="134">
        <v>363</v>
      </c>
      <c r="H232" s="129">
        <f t="shared" si="3"/>
        <v>3.8567493112947657</v>
      </c>
    </row>
    <row r="233" spans="1:8" ht="15">
      <c r="A233" s="131" t="s">
        <v>705</v>
      </c>
      <c r="B233" s="132" t="s">
        <v>706</v>
      </c>
      <c r="C233" s="133" t="s">
        <v>7</v>
      </c>
      <c r="D233" s="133" t="s">
        <v>650</v>
      </c>
      <c r="E233" s="128">
        <v>21</v>
      </c>
      <c r="F233" s="128">
        <v>20</v>
      </c>
      <c r="G233" s="134">
        <v>226</v>
      </c>
      <c r="H233" s="129">
        <f t="shared" si="3"/>
        <v>8.849557522123893</v>
      </c>
    </row>
    <row r="234" spans="1:8" ht="15">
      <c r="A234" s="131" t="s">
        <v>707</v>
      </c>
      <c r="B234" s="132" t="s">
        <v>708</v>
      </c>
      <c r="C234" s="133" t="s">
        <v>7</v>
      </c>
      <c r="D234" s="133" t="s">
        <v>650</v>
      </c>
      <c r="E234" s="128">
        <v>14</v>
      </c>
      <c r="F234" s="128">
        <v>11</v>
      </c>
      <c r="G234" s="134">
        <v>359</v>
      </c>
      <c r="H234" s="129">
        <f t="shared" si="3"/>
        <v>3.064066852367688</v>
      </c>
    </row>
    <row r="235" spans="1:8" ht="15">
      <c r="A235" s="131" t="s">
        <v>709</v>
      </c>
      <c r="B235" s="132" t="s">
        <v>710</v>
      </c>
      <c r="C235" s="133" t="s">
        <v>7</v>
      </c>
      <c r="D235" s="133" t="s">
        <v>650</v>
      </c>
      <c r="E235" s="128">
        <v>5</v>
      </c>
      <c r="F235" s="128">
        <v>5</v>
      </c>
      <c r="G235" s="134">
        <v>105</v>
      </c>
      <c r="H235" s="129">
        <f t="shared" si="3"/>
        <v>4.761904761904762</v>
      </c>
    </row>
    <row r="236" spans="1:8" ht="15">
      <c r="A236" s="131" t="s">
        <v>711</v>
      </c>
      <c r="B236" s="132" t="s">
        <v>712</v>
      </c>
      <c r="C236" s="133" t="s">
        <v>7</v>
      </c>
      <c r="D236" s="133" t="s">
        <v>659</v>
      </c>
      <c r="E236" s="128">
        <v>11</v>
      </c>
      <c r="F236" s="128">
        <v>9</v>
      </c>
      <c r="G236" s="134">
        <v>270</v>
      </c>
      <c r="H236" s="129">
        <f t="shared" si="3"/>
        <v>3.3333333333333335</v>
      </c>
    </row>
    <row r="237" spans="1:8" ht="15">
      <c r="A237" s="131" t="s">
        <v>7</v>
      </c>
      <c r="B237" s="132" t="s">
        <v>713</v>
      </c>
      <c r="C237" s="133" t="s">
        <v>7</v>
      </c>
      <c r="D237" s="133" t="s">
        <v>659</v>
      </c>
      <c r="E237" s="128">
        <v>703</v>
      </c>
      <c r="F237" s="128">
        <v>612</v>
      </c>
      <c r="G237" s="134">
        <v>12144</v>
      </c>
      <c r="H237" s="129">
        <f t="shared" si="3"/>
        <v>5.0395256916996045</v>
      </c>
    </row>
    <row r="238" spans="1:8" ht="15">
      <c r="A238" s="131" t="s">
        <v>714</v>
      </c>
      <c r="B238" s="132" t="s">
        <v>715</v>
      </c>
      <c r="C238" s="133" t="s">
        <v>7</v>
      </c>
      <c r="D238" s="133" t="s">
        <v>652</v>
      </c>
      <c r="E238" s="128">
        <v>59</v>
      </c>
      <c r="F238" s="128">
        <v>42</v>
      </c>
      <c r="G238" s="134">
        <v>893</v>
      </c>
      <c r="H238" s="129">
        <f t="shared" si="3"/>
        <v>4.703247480403135</v>
      </c>
    </row>
    <row r="239" spans="1:8" ht="15">
      <c r="A239" s="131" t="s">
        <v>716</v>
      </c>
      <c r="B239" s="132" t="s">
        <v>717</v>
      </c>
      <c r="C239" s="133" t="s">
        <v>7</v>
      </c>
      <c r="D239" s="133" t="s">
        <v>650</v>
      </c>
      <c r="E239" s="128">
        <v>67</v>
      </c>
      <c r="F239" s="128">
        <v>61</v>
      </c>
      <c r="G239" s="134">
        <v>667</v>
      </c>
      <c r="H239" s="129">
        <f t="shared" si="3"/>
        <v>9.145427286356822</v>
      </c>
    </row>
    <row r="240" spans="1:8" ht="15">
      <c r="A240" s="131" t="s">
        <v>718</v>
      </c>
      <c r="B240" s="132" t="s">
        <v>719</v>
      </c>
      <c r="C240" s="133" t="s">
        <v>7</v>
      </c>
      <c r="D240" s="133" t="s">
        <v>652</v>
      </c>
      <c r="E240" s="128">
        <v>19</v>
      </c>
      <c r="F240" s="128">
        <v>12</v>
      </c>
      <c r="G240" s="134">
        <v>255</v>
      </c>
      <c r="H240" s="129">
        <f t="shared" si="3"/>
        <v>4.705882352941177</v>
      </c>
    </row>
    <row r="241" spans="1:8" ht="15">
      <c r="A241" s="131" t="s">
        <v>720</v>
      </c>
      <c r="B241" s="132" t="s">
        <v>721</v>
      </c>
      <c r="C241" s="133" t="s">
        <v>7</v>
      </c>
      <c r="D241" s="133" t="s">
        <v>659</v>
      </c>
      <c r="E241" s="128">
        <v>0</v>
      </c>
      <c r="F241" s="128">
        <v>0</v>
      </c>
      <c r="G241" s="134">
        <v>69</v>
      </c>
      <c r="H241" s="129">
        <f t="shared" si="3"/>
        <v>0</v>
      </c>
    </row>
    <row r="242" spans="1:8" ht="15">
      <c r="A242" s="131" t="s">
        <v>722</v>
      </c>
      <c r="B242" s="132" t="s">
        <v>723</v>
      </c>
      <c r="C242" s="133" t="s">
        <v>7</v>
      </c>
      <c r="D242" s="133" t="s">
        <v>650</v>
      </c>
      <c r="E242" s="128">
        <v>27</v>
      </c>
      <c r="F242" s="128">
        <v>24</v>
      </c>
      <c r="G242" s="134">
        <v>346</v>
      </c>
      <c r="H242" s="129">
        <f t="shared" si="3"/>
        <v>6.9364161849710975</v>
      </c>
    </row>
    <row r="243" spans="1:8" ht="15">
      <c r="A243" s="131" t="s">
        <v>724</v>
      </c>
      <c r="B243" s="132" t="s">
        <v>725</v>
      </c>
      <c r="C243" s="133" t="s">
        <v>7</v>
      </c>
      <c r="D243" s="133" t="s">
        <v>659</v>
      </c>
      <c r="E243" s="128">
        <v>16</v>
      </c>
      <c r="F243" s="128">
        <v>15</v>
      </c>
      <c r="G243" s="134">
        <v>294</v>
      </c>
      <c r="H243" s="129">
        <f t="shared" si="3"/>
        <v>5.1020408163265305</v>
      </c>
    </row>
    <row r="244" spans="1:8" ht="15">
      <c r="A244" s="131" t="s">
        <v>726</v>
      </c>
      <c r="B244" s="132" t="s">
        <v>727</v>
      </c>
      <c r="C244" s="133" t="s">
        <v>7</v>
      </c>
      <c r="D244" s="133" t="s">
        <v>652</v>
      </c>
      <c r="E244" s="128">
        <v>20</v>
      </c>
      <c r="F244" s="128">
        <v>13</v>
      </c>
      <c r="G244" s="134">
        <v>267</v>
      </c>
      <c r="H244" s="129">
        <f t="shared" si="3"/>
        <v>4.868913857677903</v>
      </c>
    </row>
    <row r="245" spans="1:8" ht="15">
      <c r="A245" s="131" t="s">
        <v>728</v>
      </c>
      <c r="B245" s="132" t="s">
        <v>729</v>
      </c>
      <c r="C245" s="133" t="s">
        <v>7</v>
      </c>
      <c r="D245" s="133" t="s">
        <v>659</v>
      </c>
      <c r="E245" s="128">
        <v>5</v>
      </c>
      <c r="F245" s="128">
        <v>3</v>
      </c>
      <c r="G245" s="134">
        <v>80</v>
      </c>
      <c r="H245" s="129">
        <f t="shared" si="3"/>
        <v>3.75</v>
      </c>
    </row>
    <row r="246" spans="1:8" ht="15">
      <c r="A246" s="131" t="s">
        <v>730</v>
      </c>
      <c r="B246" s="132" t="s">
        <v>731</v>
      </c>
      <c r="C246" s="133" t="s">
        <v>7</v>
      </c>
      <c r="D246" s="133" t="s">
        <v>659</v>
      </c>
      <c r="E246" s="128">
        <v>10</v>
      </c>
      <c r="F246" s="128">
        <v>10</v>
      </c>
      <c r="G246" s="134">
        <v>296</v>
      </c>
      <c r="H246" s="129">
        <f t="shared" si="3"/>
        <v>3.3783783783783785</v>
      </c>
    </row>
    <row r="247" spans="1:8" ht="15">
      <c r="A247" s="131" t="s">
        <v>732</v>
      </c>
      <c r="B247" s="132" t="s">
        <v>733</v>
      </c>
      <c r="C247" s="133" t="s">
        <v>7</v>
      </c>
      <c r="D247" s="133" t="s">
        <v>659</v>
      </c>
      <c r="E247" s="128">
        <v>71</v>
      </c>
      <c r="F247" s="128">
        <v>64</v>
      </c>
      <c r="G247" s="134">
        <v>1452</v>
      </c>
      <c r="H247" s="129">
        <f t="shared" si="3"/>
        <v>4.40771349862259</v>
      </c>
    </row>
    <row r="248" spans="1:8" ht="15">
      <c r="A248" s="131" t="s">
        <v>734</v>
      </c>
      <c r="B248" s="132" t="s">
        <v>735</v>
      </c>
      <c r="C248" s="133" t="s">
        <v>7</v>
      </c>
      <c r="D248" s="133" t="s">
        <v>652</v>
      </c>
      <c r="E248" s="128">
        <v>29</v>
      </c>
      <c r="F248" s="128">
        <v>25</v>
      </c>
      <c r="G248" s="134">
        <v>431</v>
      </c>
      <c r="H248" s="129">
        <f t="shared" si="3"/>
        <v>5.800464037122969</v>
      </c>
    </row>
    <row r="249" spans="1:8" ht="15">
      <c r="A249" s="131" t="s">
        <v>736</v>
      </c>
      <c r="B249" s="132" t="s">
        <v>737</v>
      </c>
      <c r="C249" s="133" t="s">
        <v>7</v>
      </c>
      <c r="D249" s="133" t="s">
        <v>659</v>
      </c>
      <c r="E249" s="128">
        <v>8</v>
      </c>
      <c r="F249" s="128">
        <v>7</v>
      </c>
      <c r="G249" s="134">
        <v>261</v>
      </c>
      <c r="H249" s="129">
        <f t="shared" si="3"/>
        <v>2.681992337164751</v>
      </c>
    </row>
    <row r="250" spans="1:8" ht="15">
      <c r="A250" s="131" t="s">
        <v>738</v>
      </c>
      <c r="B250" s="132" t="s">
        <v>739</v>
      </c>
      <c r="C250" s="133" t="s">
        <v>7</v>
      </c>
      <c r="D250" s="133" t="s">
        <v>659</v>
      </c>
      <c r="E250" s="128">
        <v>11</v>
      </c>
      <c r="F250" s="128">
        <v>10</v>
      </c>
      <c r="G250" s="134">
        <v>182</v>
      </c>
      <c r="H250" s="129">
        <f t="shared" si="3"/>
        <v>5.4945054945054945</v>
      </c>
    </row>
    <row r="251" spans="1:8" ht="15">
      <c r="A251" s="131" t="s">
        <v>740</v>
      </c>
      <c r="B251" s="132" t="s">
        <v>741</v>
      </c>
      <c r="C251" s="133" t="s">
        <v>7</v>
      </c>
      <c r="D251" s="133" t="s">
        <v>652</v>
      </c>
      <c r="E251" s="128">
        <v>9</v>
      </c>
      <c r="F251" s="128">
        <v>6</v>
      </c>
      <c r="G251" s="134">
        <v>102</v>
      </c>
      <c r="H251" s="129">
        <f t="shared" si="3"/>
        <v>5.88235294117647</v>
      </c>
    </row>
    <row r="252" spans="1:8" ht="15">
      <c r="A252" s="131" t="s">
        <v>742</v>
      </c>
      <c r="B252" s="132" t="s">
        <v>743</v>
      </c>
      <c r="C252" s="133" t="s">
        <v>7</v>
      </c>
      <c r="D252" s="133" t="s">
        <v>652</v>
      </c>
      <c r="E252" s="128">
        <v>254</v>
      </c>
      <c r="F252" s="128">
        <v>205</v>
      </c>
      <c r="G252" s="134">
        <v>4265</v>
      </c>
      <c r="H252" s="129">
        <f t="shared" si="3"/>
        <v>4.8065650644783116</v>
      </c>
    </row>
    <row r="253" spans="1:8" ht="15">
      <c r="A253" s="131" t="s">
        <v>744</v>
      </c>
      <c r="B253" s="132" t="s">
        <v>745</v>
      </c>
      <c r="C253" s="133" t="s">
        <v>7</v>
      </c>
      <c r="D253" s="133" t="s">
        <v>659</v>
      </c>
      <c r="E253" s="128">
        <v>242</v>
      </c>
      <c r="F253" s="128">
        <v>212</v>
      </c>
      <c r="G253" s="134">
        <v>3174</v>
      </c>
      <c r="H253" s="129">
        <f t="shared" si="3"/>
        <v>6.679269061121613</v>
      </c>
    </row>
    <row r="254" spans="1:8" ht="15">
      <c r="A254" s="131" t="s">
        <v>746</v>
      </c>
      <c r="B254" s="132" t="s">
        <v>747</v>
      </c>
      <c r="C254" s="133" t="s">
        <v>7</v>
      </c>
      <c r="D254" s="133" t="s">
        <v>659</v>
      </c>
      <c r="E254" s="128">
        <v>6</v>
      </c>
      <c r="F254" s="128">
        <v>5</v>
      </c>
      <c r="G254" s="134">
        <v>174</v>
      </c>
      <c r="H254" s="129">
        <f t="shared" si="3"/>
        <v>2.8735632183908044</v>
      </c>
    </row>
    <row r="255" spans="1:8" ht="15">
      <c r="A255" s="131" t="s">
        <v>748</v>
      </c>
      <c r="B255" s="132" t="s">
        <v>749</v>
      </c>
      <c r="C255" s="133" t="s">
        <v>7</v>
      </c>
      <c r="D255" s="133" t="s">
        <v>659</v>
      </c>
      <c r="E255" s="128">
        <v>9</v>
      </c>
      <c r="F255" s="128">
        <v>9</v>
      </c>
      <c r="G255" s="134">
        <v>392</v>
      </c>
      <c r="H255" s="129">
        <f t="shared" si="3"/>
        <v>2.295918367346939</v>
      </c>
    </row>
    <row r="256" spans="1:8" ht="15">
      <c r="A256" s="131" t="s">
        <v>750</v>
      </c>
      <c r="B256" s="132" t="s">
        <v>751</v>
      </c>
      <c r="C256" s="133" t="s">
        <v>7</v>
      </c>
      <c r="D256" s="133" t="s">
        <v>659</v>
      </c>
      <c r="E256" s="128">
        <v>18</v>
      </c>
      <c r="F256" s="128">
        <v>18</v>
      </c>
      <c r="G256" s="134">
        <v>360</v>
      </c>
      <c r="H256" s="129">
        <f t="shared" si="3"/>
        <v>5</v>
      </c>
    </row>
    <row r="257" spans="1:8" ht="15">
      <c r="A257" s="131" t="s">
        <v>752</v>
      </c>
      <c r="B257" s="132" t="s">
        <v>753</v>
      </c>
      <c r="C257" s="133" t="s">
        <v>7</v>
      </c>
      <c r="D257" s="133" t="s">
        <v>659</v>
      </c>
      <c r="E257" s="128">
        <v>7</v>
      </c>
      <c r="F257" s="128">
        <v>7</v>
      </c>
      <c r="G257" s="134">
        <v>265</v>
      </c>
      <c r="H257" s="129">
        <f t="shared" si="3"/>
        <v>2.6415094339622645</v>
      </c>
    </row>
    <row r="258" spans="1:8" ht="15">
      <c r="A258" s="131" t="s">
        <v>596</v>
      </c>
      <c r="B258" s="132" t="s">
        <v>754</v>
      </c>
      <c r="C258" s="133" t="s">
        <v>7</v>
      </c>
      <c r="D258" s="133" t="s">
        <v>650</v>
      </c>
      <c r="E258" s="128">
        <v>42</v>
      </c>
      <c r="F258" s="128">
        <v>40</v>
      </c>
      <c r="G258" s="134">
        <v>641</v>
      </c>
      <c r="H258" s="129">
        <f t="shared" si="3"/>
        <v>6.240249609984399</v>
      </c>
    </row>
    <row r="259" spans="1:8" ht="15">
      <c r="A259" s="131" t="s">
        <v>755</v>
      </c>
      <c r="B259" s="132" t="s">
        <v>756</v>
      </c>
      <c r="C259" s="133" t="s">
        <v>7</v>
      </c>
      <c r="D259" s="133" t="s">
        <v>659</v>
      </c>
      <c r="E259" s="128">
        <v>10</v>
      </c>
      <c r="F259" s="128">
        <v>10</v>
      </c>
      <c r="G259" s="134">
        <v>190</v>
      </c>
      <c r="H259" s="129">
        <f t="shared" si="3"/>
        <v>5.263157894736842</v>
      </c>
    </row>
    <row r="260" spans="1:8" ht="15">
      <c r="A260" s="131" t="s">
        <v>757</v>
      </c>
      <c r="B260" s="132" t="s">
        <v>758</v>
      </c>
      <c r="C260" s="133" t="s">
        <v>7</v>
      </c>
      <c r="D260" s="133" t="s">
        <v>650</v>
      </c>
      <c r="E260" s="128">
        <v>28</v>
      </c>
      <c r="F260" s="128">
        <v>25</v>
      </c>
      <c r="G260" s="134">
        <v>447</v>
      </c>
      <c r="H260" s="129">
        <f aca="true" t="shared" si="4" ref="H260:H323">F260/G260*100</f>
        <v>5.592841163310962</v>
      </c>
    </row>
    <row r="261" spans="1:8" ht="15">
      <c r="A261" s="131" t="s">
        <v>759</v>
      </c>
      <c r="B261" s="132" t="s">
        <v>760</v>
      </c>
      <c r="C261" s="133" t="s">
        <v>7</v>
      </c>
      <c r="D261" s="133" t="s">
        <v>659</v>
      </c>
      <c r="E261" s="128">
        <v>2</v>
      </c>
      <c r="F261" s="128">
        <v>2</v>
      </c>
      <c r="G261" s="134">
        <v>42</v>
      </c>
      <c r="H261" s="129">
        <f t="shared" si="4"/>
        <v>4.761904761904762</v>
      </c>
    </row>
    <row r="262" spans="1:8" ht="15">
      <c r="A262" s="131" t="s">
        <v>761</v>
      </c>
      <c r="B262" s="132" t="s">
        <v>762</v>
      </c>
      <c r="C262" s="133" t="s">
        <v>7</v>
      </c>
      <c r="D262" s="133" t="s">
        <v>650</v>
      </c>
      <c r="E262" s="128">
        <v>21</v>
      </c>
      <c r="F262" s="128">
        <v>18</v>
      </c>
      <c r="G262" s="134">
        <v>228</v>
      </c>
      <c r="H262" s="129">
        <f t="shared" si="4"/>
        <v>7.894736842105263</v>
      </c>
    </row>
    <row r="263" spans="1:8" ht="15">
      <c r="A263" s="131" t="s">
        <v>763</v>
      </c>
      <c r="B263" s="132" t="s">
        <v>764</v>
      </c>
      <c r="C263" s="133" t="s">
        <v>7</v>
      </c>
      <c r="D263" s="133" t="s">
        <v>659</v>
      </c>
      <c r="E263" s="128">
        <v>14</v>
      </c>
      <c r="F263" s="128">
        <v>13</v>
      </c>
      <c r="G263" s="134">
        <v>258</v>
      </c>
      <c r="H263" s="129">
        <f t="shared" si="4"/>
        <v>5.038759689922481</v>
      </c>
    </row>
    <row r="264" spans="1:8" ht="15">
      <c r="A264" s="131" t="s">
        <v>765</v>
      </c>
      <c r="B264" s="132" t="s">
        <v>766</v>
      </c>
      <c r="C264" s="133" t="s">
        <v>7</v>
      </c>
      <c r="D264" s="133" t="s">
        <v>659</v>
      </c>
      <c r="E264" s="128">
        <v>6</v>
      </c>
      <c r="F264" s="128">
        <v>6</v>
      </c>
      <c r="G264" s="134">
        <v>158</v>
      </c>
      <c r="H264" s="129">
        <f t="shared" si="4"/>
        <v>3.79746835443038</v>
      </c>
    </row>
    <row r="265" spans="1:8" ht="15">
      <c r="A265" s="131" t="s">
        <v>767</v>
      </c>
      <c r="B265" s="132" t="s">
        <v>768</v>
      </c>
      <c r="C265" s="133" t="s">
        <v>7</v>
      </c>
      <c r="D265" s="133" t="s">
        <v>659</v>
      </c>
      <c r="E265" s="128">
        <v>6</v>
      </c>
      <c r="F265" s="128">
        <v>5</v>
      </c>
      <c r="G265" s="134">
        <v>130</v>
      </c>
      <c r="H265" s="129">
        <f t="shared" si="4"/>
        <v>3.8461538461538463</v>
      </c>
    </row>
    <row r="266" spans="1:8" ht="15">
      <c r="A266" s="131" t="s">
        <v>769</v>
      </c>
      <c r="B266" s="132" t="s">
        <v>770</v>
      </c>
      <c r="C266" s="133" t="s">
        <v>7</v>
      </c>
      <c r="D266" s="133" t="s">
        <v>652</v>
      </c>
      <c r="E266" s="128">
        <v>55</v>
      </c>
      <c r="F266" s="128">
        <v>48</v>
      </c>
      <c r="G266" s="134">
        <v>1220</v>
      </c>
      <c r="H266" s="129">
        <f t="shared" si="4"/>
        <v>3.934426229508197</v>
      </c>
    </row>
    <row r="267" spans="1:8" ht="15">
      <c r="A267" s="131" t="s">
        <v>771</v>
      </c>
      <c r="B267" s="132" t="s">
        <v>772</v>
      </c>
      <c r="C267" s="133" t="s">
        <v>7</v>
      </c>
      <c r="D267" s="133" t="s">
        <v>659</v>
      </c>
      <c r="E267" s="128">
        <v>6</v>
      </c>
      <c r="F267" s="128">
        <v>2</v>
      </c>
      <c r="G267" s="134">
        <v>149</v>
      </c>
      <c r="H267" s="129">
        <f t="shared" si="4"/>
        <v>1.342281879194631</v>
      </c>
    </row>
    <row r="268" spans="1:8" ht="15">
      <c r="A268" s="131" t="s">
        <v>773</v>
      </c>
      <c r="B268" s="132" t="s">
        <v>774</v>
      </c>
      <c r="C268" s="133" t="s">
        <v>7</v>
      </c>
      <c r="D268" s="133" t="s">
        <v>659</v>
      </c>
      <c r="E268" s="128">
        <v>21</v>
      </c>
      <c r="F268" s="128">
        <v>19</v>
      </c>
      <c r="G268" s="134">
        <v>337</v>
      </c>
      <c r="H268" s="129">
        <f t="shared" si="4"/>
        <v>5.637982195845697</v>
      </c>
    </row>
    <row r="269" spans="1:8" ht="15">
      <c r="A269" s="131" t="s">
        <v>775</v>
      </c>
      <c r="B269" s="132" t="s">
        <v>776</v>
      </c>
      <c r="C269" s="133" t="s">
        <v>7</v>
      </c>
      <c r="D269" s="133" t="s">
        <v>650</v>
      </c>
      <c r="E269" s="128">
        <v>4</v>
      </c>
      <c r="F269" s="128">
        <v>4</v>
      </c>
      <c r="G269" s="134">
        <v>59</v>
      </c>
      <c r="H269" s="129">
        <f t="shared" si="4"/>
        <v>6.779661016949152</v>
      </c>
    </row>
    <row r="270" spans="1:8" ht="15">
      <c r="A270" s="131" t="s">
        <v>777</v>
      </c>
      <c r="B270" s="132" t="s">
        <v>778</v>
      </c>
      <c r="C270" s="133" t="s">
        <v>7</v>
      </c>
      <c r="D270" s="133" t="s">
        <v>659</v>
      </c>
      <c r="E270" s="128">
        <v>12</v>
      </c>
      <c r="F270" s="128">
        <v>11</v>
      </c>
      <c r="G270" s="134">
        <v>237</v>
      </c>
      <c r="H270" s="129">
        <f t="shared" si="4"/>
        <v>4.641350210970464</v>
      </c>
    </row>
    <row r="271" spans="1:8" ht="15">
      <c r="A271" s="131" t="s">
        <v>779</v>
      </c>
      <c r="B271" s="132" t="s">
        <v>780</v>
      </c>
      <c r="C271" s="133" t="s">
        <v>7</v>
      </c>
      <c r="D271" s="133" t="s">
        <v>650</v>
      </c>
      <c r="E271" s="128">
        <v>932</v>
      </c>
      <c r="F271" s="128">
        <v>799</v>
      </c>
      <c r="G271" s="134">
        <v>12479</v>
      </c>
      <c r="H271" s="129">
        <f t="shared" si="4"/>
        <v>6.402756631140316</v>
      </c>
    </row>
    <row r="272" spans="1:8" ht="15">
      <c r="A272" s="131" t="s">
        <v>781</v>
      </c>
      <c r="B272" s="132" t="s">
        <v>782</v>
      </c>
      <c r="C272" s="133" t="s">
        <v>7</v>
      </c>
      <c r="D272" s="133" t="s">
        <v>659</v>
      </c>
      <c r="E272" s="128">
        <v>3</v>
      </c>
      <c r="F272" s="128">
        <v>3</v>
      </c>
      <c r="G272" s="134">
        <v>63</v>
      </c>
      <c r="H272" s="129">
        <f t="shared" si="4"/>
        <v>4.761904761904762</v>
      </c>
    </row>
    <row r="273" spans="1:8" ht="15">
      <c r="A273" s="131" t="s">
        <v>783</v>
      </c>
      <c r="B273" s="132" t="s">
        <v>784</v>
      </c>
      <c r="C273" s="133" t="s">
        <v>7</v>
      </c>
      <c r="D273" s="133" t="s">
        <v>659</v>
      </c>
      <c r="E273" s="128">
        <v>7</v>
      </c>
      <c r="F273" s="128">
        <v>6</v>
      </c>
      <c r="G273" s="134">
        <v>130</v>
      </c>
      <c r="H273" s="129">
        <f t="shared" si="4"/>
        <v>4.615384615384616</v>
      </c>
    </row>
    <row r="274" spans="1:8" ht="15">
      <c r="A274" s="131" t="s">
        <v>785</v>
      </c>
      <c r="B274" s="132" t="s">
        <v>786</v>
      </c>
      <c r="C274" s="133" t="s">
        <v>7</v>
      </c>
      <c r="D274" s="133" t="s">
        <v>650</v>
      </c>
      <c r="E274" s="128">
        <v>26</v>
      </c>
      <c r="F274" s="128">
        <v>19</v>
      </c>
      <c r="G274" s="134">
        <v>290</v>
      </c>
      <c r="H274" s="129">
        <f t="shared" si="4"/>
        <v>6.551724137931035</v>
      </c>
    </row>
    <row r="275" spans="1:8" ht="15">
      <c r="A275" s="131" t="s">
        <v>787</v>
      </c>
      <c r="B275" s="132" t="s">
        <v>788</v>
      </c>
      <c r="C275" s="133" t="s">
        <v>5</v>
      </c>
      <c r="D275" s="133" t="s">
        <v>789</v>
      </c>
      <c r="E275" s="128">
        <v>74</v>
      </c>
      <c r="F275" s="128">
        <v>74</v>
      </c>
      <c r="G275" s="134">
        <v>984</v>
      </c>
      <c r="H275" s="129">
        <f t="shared" si="4"/>
        <v>7.520325203252034</v>
      </c>
    </row>
    <row r="276" spans="1:8" ht="15">
      <c r="A276" s="131" t="s">
        <v>790</v>
      </c>
      <c r="B276" s="132" t="s">
        <v>791</v>
      </c>
      <c r="C276" s="133" t="s">
        <v>5</v>
      </c>
      <c r="D276" s="133" t="s">
        <v>789</v>
      </c>
      <c r="E276" s="128">
        <v>9</v>
      </c>
      <c r="F276" s="128">
        <v>8</v>
      </c>
      <c r="G276" s="134">
        <v>159</v>
      </c>
      <c r="H276" s="129">
        <f t="shared" si="4"/>
        <v>5.031446540880504</v>
      </c>
    </row>
    <row r="277" spans="1:8" ht="15">
      <c r="A277" s="131" t="s">
        <v>792</v>
      </c>
      <c r="B277" s="132" t="s">
        <v>793</v>
      </c>
      <c r="C277" s="133" t="s">
        <v>5</v>
      </c>
      <c r="D277" s="133" t="s">
        <v>789</v>
      </c>
      <c r="E277" s="128">
        <v>48</v>
      </c>
      <c r="F277" s="128">
        <v>47</v>
      </c>
      <c r="G277" s="134">
        <v>900</v>
      </c>
      <c r="H277" s="129">
        <f t="shared" si="4"/>
        <v>5.222222222222222</v>
      </c>
    </row>
    <row r="278" spans="1:8" ht="15">
      <c r="A278" s="131" t="s">
        <v>794</v>
      </c>
      <c r="B278" s="132" t="s">
        <v>795</v>
      </c>
      <c r="C278" s="133" t="s">
        <v>5</v>
      </c>
      <c r="D278" s="133" t="s">
        <v>796</v>
      </c>
      <c r="E278" s="128">
        <v>9</v>
      </c>
      <c r="F278" s="128">
        <v>9</v>
      </c>
      <c r="G278" s="134">
        <v>158</v>
      </c>
      <c r="H278" s="129">
        <f t="shared" si="4"/>
        <v>5.69620253164557</v>
      </c>
    </row>
    <row r="279" spans="1:8" ht="15">
      <c r="A279" s="131" t="s">
        <v>797</v>
      </c>
      <c r="B279" s="132" t="s">
        <v>798</v>
      </c>
      <c r="C279" s="133" t="s">
        <v>5</v>
      </c>
      <c r="D279" s="133" t="s">
        <v>796</v>
      </c>
      <c r="E279" s="128">
        <v>10</v>
      </c>
      <c r="F279" s="128">
        <v>10</v>
      </c>
      <c r="G279" s="134">
        <v>48</v>
      </c>
      <c r="H279" s="129">
        <f t="shared" si="4"/>
        <v>20.833333333333336</v>
      </c>
    </row>
    <row r="280" spans="1:8" ht="15">
      <c r="A280" s="131" t="s">
        <v>799</v>
      </c>
      <c r="B280" s="132" t="s">
        <v>800</v>
      </c>
      <c r="C280" s="133" t="s">
        <v>5</v>
      </c>
      <c r="D280" s="133" t="s">
        <v>789</v>
      </c>
      <c r="E280" s="128">
        <v>13</v>
      </c>
      <c r="F280" s="128">
        <v>13</v>
      </c>
      <c r="G280" s="134">
        <v>500</v>
      </c>
      <c r="H280" s="129">
        <f t="shared" si="4"/>
        <v>2.6</v>
      </c>
    </row>
    <row r="281" spans="1:8" ht="15">
      <c r="A281" s="131" t="s">
        <v>801</v>
      </c>
      <c r="B281" s="132" t="s">
        <v>802</v>
      </c>
      <c r="C281" s="133" t="s">
        <v>5</v>
      </c>
      <c r="D281" s="133" t="s">
        <v>796</v>
      </c>
      <c r="E281" s="128">
        <v>16</v>
      </c>
      <c r="F281" s="128">
        <v>16</v>
      </c>
      <c r="G281" s="134">
        <v>286</v>
      </c>
      <c r="H281" s="129">
        <f t="shared" si="4"/>
        <v>5.594405594405594</v>
      </c>
    </row>
    <row r="282" spans="1:8" ht="15">
      <c r="A282" s="131" t="s">
        <v>803</v>
      </c>
      <c r="B282" s="132" t="s">
        <v>804</v>
      </c>
      <c r="C282" s="133" t="s">
        <v>5</v>
      </c>
      <c r="D282" s="133" t="s">
        <v>796</v>
      </c>
      <c r="E282" s="128">
        <v>120</v>
      </c>
      <c r="F282" s="128">
        <v>118</v>
      </c>
      <c r="G282" s="134">
        <v>1502</v>
      </c>
      <c r="H282" s="129">
        <f t="shared" si="4"/>
        <v>7.8561917443408795</v>
      </c>
    </row>
    <row r="283" spans="1:8" ht="15">
      <c r="A283" s="131" t="s">
        <v>805</v>
      </c>
      <c r="B283" s="132" t="s">
        <v>806</v>
      </c>
      <c r="C283" s="133" t="s">
        <v>5</v>
      </c>
      <c r="D283" s="133" t="s">
        <v>796</v>
      </c>
      <c r="E283" s="128">
        <v>7</v>
      </c>
      <c r="F283" s="128">
        <v>7</v>
      </c>
      <c r="G283" s="134">
        <v>93</v>
      </c>
      <c r="H283" s="129">
        <f t="shared" si="4"/>
        <v>7.526881720430108</v>
      </c>
    </row>
    <row r="284" spans="1:8" ht="15">
      <c r="A284" s="131" t="s">
        <v>807</v>
      </c>
      <c r="B284" s="132" t="s">
        <v>808</v>
      </c>
      <c r="C284" s="133" t="s">
        <v>5</v>
      </c>
      <c r="D284" s="133" t="s">
        <v>789</v>
      </c>
      <c r="E284" s="128">
        <v>5</v>
      </c>
      <c r="F284" s="128">
        <v>5</v>
      </c>
      <c r="G284" s="134">
        <v>139</v>
      </c>
      <c r="H284" s="129">
        <f t="shared" si="4"/>
        <v>3.597122302158273</v>
      </c>
    </row>
    <row r="285" spans="1:8" ht="15">
      <c r="A285" s="131" t="s">
        <v>809</v>
      </c>
      <c r="B285" s="132" t="s">
        <v>810</v>
      </c>
      <c r="C285" s="133" t="s">
        <v>5</v>
      </c>
      <c r="D285" s="133" t="s">
        <v>789</v>
      </c>
      <c r="E285" s="128">
        <v>6</v>
      </c>
      <c r="F285" s="128">
        <v>6</v>
      </c>
      <c r="G285" s="134">
        <v>156</v>
      </c>
      <c r="H285" s="129">
        <f t="shared" si="4"/>
        <v>3.8461538461538463</v>
      </c>
    </row>
    <row r="286" spans="1:8" ht="15">
      <c r="A286" s="131" t="s">
        <v>811</v>
      </c>
      <c r="B286" s="132" t="s">
        <v>812</v>
      </c>
      <c r="C286" s="133" t="s">
        <v>5</v>
      </c>
      <c r="D286" s="133" t="s">
        <v>796</v>
      </c>
      <c r="E286" s="128">
        <v>1527</v>
      </c>
      <c r="F286" s="128">
        <v>1502</v>
      </c>
      <c r="G286" s="134">
        <v>15500</v>
      </c>
      <c r="H286" s="129">
        <f t="shared" si="4"/>
        <v>9.69032258064516</v>
      </c>
    </row>
    <row r="287" spans="1:8" ht="15">
      <c r="A287" s="131" t="s">
        <v>813</v>
      </c>
      <c r="B287" s="132" t="s">
        <v>814</v>
      </c>
      <c r="C287" s="133" t="s">
        <v>5</v>
      </c>
      <c r="D287" s="133" t="s">
        <v>796</v>
      </c>
      <c r="E287" s="128">
        <v>200</v>
      </c>
      <c r="F287" s="128">
        <v>200</v>
      </c>
      <c r="G287" s="134">
        <v>2536</v>
      </c>
      <c r="H287" s="129">
        <f t="shared" si="4"/>
        <v>7.886435331230284</v>
      </c>
    </row>
    <row r="288" spans="1:8" ht="15">
      <c r="A288" s="131" t="s">
        <v>815</v>
      </c>
      <c r="B288" s="132" t="s">
        <v>816</v>
      </c>
      <c r="C288" s="133" t="s">
        <v>5</v>
      </c>
      <c r="D288" s="133" t="s">
        <v>796</v>
      </c>
      <c r="E288" s="128">
        <v>27</v>
      </c>
      <c r="F288" s="128">
        <v>27</v>
      </c>
      <c r="G288" s="134">
        <v>485</v>
      </c>
      <c r="H288" s="129">
        <f t="shared" si="4"/>
        <v>5.567010309278351</v>
      </c>
    </row>
    <row r="289" spans="1:8" ht="15">
      <c r="A289" s="131" t="s">
        <v>817</v>
      </c>
      <c r="B289" s="132" t="s">
        <v>818</v>
      </c>
      <c r="C289" s="133" t="s">
        <v>5</v>
      </c>
      <c r="D289" s="133" t="s">
        <v>789</v>
      </c>
      <c r="E289" s="128">
        <v>19</v>
      </c>
      <c r="F289" s="128">
        <v>19</v>
      </c>
      <c r="G289" s="134">
        <v>440</v>
      </c>
      <c r="H289" s="129">
        <f t="shared" si="4"/>
        <v>4.318181818181818</v>
      </c>
    </row>
    <row r="290" spans="1:8" ht="15">
      <c r="A290" s="131" t="s">
        <v>819</v>
      </c>
      <c r="B290" s="132" t="s">
        <v>820</v>
      </c>
      <c r="C290" s="133" t="s">
        <v>5</v>
      </c>
      <c r="D290" s="133" t="s">
        <v>789</v>
      </c>
      <c r="E290" s="128">
        <v>6</v>
      </c>
      <c r="F290" s="128">
        <v>6</v>
      </c>
      <c r="G290" s="134">
        <v>154</v>
      </c>
      <c r="H290" s="129">
        <f t="shared" si="4"/>
        <v>3.896103896103896</v>
      </c>
    </row>
    <row r="291" spans="1:8" ht="15">
      <c r="A291" s="131" t="s">
        <v>821</v>
      </c>
      <c r="B291" s="132" t="s">
        <v>822</v>
      </c>
      <c r="C291" s="133" t="s">
        <v>5</v>
      </c>
      <c r="D291" s="133" t="s">
        <v>796</v>
      </c>
      <c r="E291" s="128">
        <v>23</v>
      </c>
      <c r="F291" s="128">
        <v>23</v>
      </c>
      <c r="G291" s="134">
        <v>332</v>
      </c>
      <c r="H291" s="129">
        <f t="shared" si="4"/>
        <v>6.927710843373494</v>
      </c>
    </row>
    <row r="292" spans="1:8" ht="15">
      <c r="A292" s="131" t="s">
        <v>823</v>
      </c>
      <c r="B292" s="132" t="s">
        <v>824</v>
      </c>
      <c r="C292" s="133" t="s">
        <v>5</v>
      </c>
      <c r="D292" s="133" t="s">
        <v>796</v>
      </c>
      <c r="E292" s="128">
        <v>188</v>
      </c>
      <c r="F292" s="128">
        <v>185</v>
      </c>
      <c r="G292" s="134">
        <v>3081</v>
      </c>
      <c r="H292" s="129">
        <f t="shared" si="4"/>
        <v>6.004543979227524</v>
      </c>
    </row>
    <row r="293" spans="1:8" ht="15">
      <c r="A293" s="131" t="s">
        <v>5</v>
      </c>
      <c r="B293" s="132" t="s">
        <v>825</v>
      </c>
      <c r="C293" s="133" t="s">
        <v>5</v>
      </c>
      <c r="D293" s="133" t="s">
        <v>789</v>
      </c>
      <c r="E293" s="128">
        <v>3836</v>
      </c>
      <c r="F293" s="128">
        <v>3790</v>
      </c>
      <c r="G293" s="134">
        <v>44831</v>
      </c>
      <c r="H293" s="129">
        <f t="shared" si="4"/>
        <v>8.453971582164128</v>
      </c>
    </row>
    <row r="294" spans="1:8" ht="15">
      <c r="A294" s="131" t="s">
        <v>826</v>
      </c>
      <c r="B294" s="132" t="s">
        <v>827</v>
      </c>
      <c r="C294" s="133" t="s">
        <v>5</v>
      </c>
      <c r="D294" s="133" t="s">
        <v>796</v>
      </c>
      <c r="E294" s="128">
        <v>17</v>
      </c>
      <c r="F294" s="128">
        <v>16</v>
      </c>
      <c r="G294" s="134">
        <v>319</v>
      </c>
      <c r="H294" s="129">
        <f t="shared" si="4"/>
        <v>5.015673981191222</v>
      </c>
    </row>
    <row r="295" spans="1:8" ht="15">
      <c r="A295" s="131" t="s">
        <v>828</v>
      </c>
      <c r="B295" s="132" t="s">
        <v>829</v>
      </c>
      <c r="C295" s="133" t="s">
        <v>5</v>
      </c>
      <c r="D295" s="133" t="s">
        <v>789</v>
      </c>
      <c r="E295" s="128">
        <v>226</v>
      </c>
      <c r="F295" s="128">
        <v>224</v>
      </c>
      <c r="G295" s="134">
        <v>1436</v>
      </c>
      <c r="H295" s="129">
        <f t="shared" si="4"/>
        <v>15.598885793871867</v>
      </c>
    </row>
    <row r="296" spans="1:8" ht="15">
      <c r="A296" s="131" t="s">
        <v>830</v>
      </c>
      <c r="B296" s="132" t="s">
        <v>831</v>
      </c>
      <c r="C296" s="133" t="s">
        <v>5</v>
      </c>
      <c r="D296" s="133" t="s">
        <v>789</v>
      </c>
      <c r="E296" s="128">
        <v>21</v>
      </c>
      <c r="F296" s="128">
        <v>21</v>
      </c>
      <c r="G296" s="134">
        <v>327</v>
      </c>
      <c r="H296" s="129">
        <f t="shared" si="4"/>
        <v>6.422018348623854</v>
      </c>
    </row>
    <row r="297" spans="1:8" ht="15">
      <c r="A297" s="131" t="s">
        <v>832</v>
      </c>
      <c r="B297" s="132" t="s">
        <v>833</v>
      </c>
      <c r="C297" s="133" t="s">
        <v>5</v>
      </c>
      <c r="D297" s="133" t="s">
        <v>789</v>
      </c>
      <c r="E297" s="128">
        <v>4</v>
      </c>
      <c r="F297" s="128">
        <v>4</v>
      </c>
      <c r="G297" s="134">
        <v>164</v>
      </c>
      <c r="H297" s="129">
        <f t="shared" si="4"/>
        <v>2.4390243902439024</v>
      </c>
    </row>
    <row r="298" spans="1:8" ht="15">
      <c r="A298" s="131" t="s">
        <v>834</v>
      </c>
      <c r="B298" s="132" t="s">
        <v>835</v>
      </c>
      <c r="C298" s="133" t="s">
        <v>5</v>
      </c>
      <c r="D298" s="133" t="s">
        <v>789</v>
      </c>
      <c r="E298" s="128">
        <v>5</v>
      </c>
      <c r="F298" s="128">
        <v>5</v>
      </c>
      <c r="G298" s="134">
        <v>156</v>
      </c>
      <c r="H298" s="129">
        <f t="shared" si="4"/>
        <v>3.205128205128205</v>
      </c>
    </row>
    <row r="299" spans="1:8" ht="15">
      <c r="A299" s="131" t="s">
        <v>836</v>
      </c>
      <c r="B299" s="132" t="s">
        <v>837</v>
      </c>
      <c r="C299" s="133" t="s">
        <v>5</v>
      </c>
      <c r="D299" s="133" t="s">
        <v>789</v>
      </c>
      <c r="E299" s="128">
        <v>0</v>
      </c>
      <c r="F299" s="128">
        <v>0</v>
      </c>
      <c r="G299" s="134">
        <v>70</v>
      </c>
      <c r="H299" s="129">
        <f t="shared" si="4"/>
        <v>0</v>
      </c>
    </row>
    <row r="300" spans="1:8" ht="15">
      <c r="A300" s="131" t="s">
        <v>838</v>
      </c>
      <c r="B300" s="132" t="s">
        <v>839</v>
      </c>
      <c r="C300" s="133" t="s">
        <v>5</v>
      </c>
      <c r="D300" s="133" t="s">
        <v>789</v>
      </c>
      <c r="E300" s="128">
        <v>16</v>
      </c>
      <c r="F300" s="128">
        <v>16</v>
      </c>
      <c r="G300" s="134">
        <v>330</v>
      </c>
      <c r="H300" s="129">
        <f t="shared" si="4"/>
        <v>4.848484848484849</v>
      </c>
    </row>
    <row r="301" spans="1:8" ht="15">
      <c r="A301" s="131" t="s">
        <v>840</v>
      </c>
      <c r="B301" s="132" t="s">
        <v>841</v>
      </c>
      <c r="C301" s="133" t="s">
        <v>8</v>
      </c>
      <c r="D301" s="133" t="s">
        <v>842</v>
      </c>
      <c r="E301" s="128">
        <v>669</v>
      </c>
      <c r="F301" s="128">
        <v>599</v>
      </c>
      <c r="G301" s="134">
        <v>11915</v>
      </c>
      <c r="H301" s="129">
        <f t="shared" si="4"/>
        <v>5.02727654217373</v>
      </c>
    </row>
    <row r="302" spans="1:8" ht="15">
      <c r="A302" s="131" t="s">
        <v>843</v>
      </c>
      <c r="B302" s="132" t="s">
        <v>844</v>
      </c>
      <c r="C302" s="133" t="s">
        <v>8</v>
      </c>
      <c r="D302" s="133" t="s">
        <v>842</v>
      </c>
      <c r="E302" s="128">
        <v>12</v>
      </c>
      <c r="F302" s="128">
        <v>11</v>
      </c>
      <c r="G302" s="134">
        <v>262</v>
      </c>
      <c r="H302" s="129">
        <f t="shared" si="4"/>
        <v>4.198473282442748</v>
      </c>
    </row>
    <row r="303" spans="1:8" ht="15">
      <c r="A303" s="131" t="s">
        <v>845</v>
      </c>
      <c r="B303" s="132" t="s">
        <v>846</v>
      </c>
      <c r="C303" s="133" t="s">
        <v>8</v>
      </c>
      <c r="D303" s="133" t="s">
        <v>842</v>
      </c>
      <c r="E303" s="128">
        <v>42</v>
      </c>
      <c r="F303" s="128">
        <v>40</v>
      </c>
      <c r="G303" s="134">
        <v>1242</v>
      </c>
      <c r="H303" s="129">
        <f t="shared" si="4"/>
        <v>3.22061191626409</v>
      </c>
    </row>
    <row r="304" spans="1:8" ht="15">
      <c r="A304" s="131" t="s">
        <v>847</v>
      </c>
      <c r="B304" s="132" t="s">
        <v>848</v>
      </c>
      <c r="C304" s="133" t="s">
        <v>8</v>
      </c>
      <c r="D304" s="133" t="s">
        <v>842</v>
      </c>
      <c r="E304" s="128">
        <v>25</v>
      </c>
      <c r="F304" s="128">
        <v>22</v>
      </c>
      <c r="G304" s="134">
        <v>614</v>
      </c>
      <c r="H304" s="129">
        <f t="shared" si="4"/>
        <v>3.5830618892508146</v>
      </c>
    </row>
    <row r="305" spans="1:8" ht="15">
      <c r="A305" s="131" t="s">
        <v>849</v>
      </c>
      <c r="B305" s="132" t="s">
        <v>850</v>
      </c>
      <c r="C305" s="133" t="s">
        <v>8</v>
      </c>
      <c r="D305" s="133" t="s">
        <v>842</v>
      </c>
      <c r="E305" s="128">
        <v>283</v>
      </c>
      <c r="F305" s="128">
        <v>232</v>
      </c>
      <c r="G305" s="134">
        <v>5183</v>
      </c>
      <c r="H305" s="129">
        <f t="shared" si="4"/>
        <v>4.476172101099749</v>
      </c>
    </row>
    <row r="306" spans="1:8" ht="15">
      <c r="A306" s="131" t="s">
        <v>851</v>
      </c>
      <c r="B306" s="132" t="s">
        <v>852</v>
      </c>
      <c r="C306" s="133" t="s">
        <v>8</v>
      </c>
      <c r="D306" s="133" t="s">
        <v>842</v>
      </c>
      <c r="E306" s="128">
        <v>338</v>
      </c>
      <c r="F306" s="128">
        <v>292</v>
      </c>
      <c r="G306" s="134">
        <v>5400</v>
      </c>
      <c r="H306" s="129">
        <f t="shared" si="4"/>
        <v>5.407407407407407</v>
      </c>
    </row>
    <row r="307" spans="1:8" ht="15">
      <c r="A307" s="131" t="s">
        <v>853</v>
      </c>
      <c r="B307" s="132" t="s">
        <v>854</v>
      </c>
      <c r="C307" s="133" t="s">
        <v>8</v>
      </c>
      <c r="D307" s="133" t="s">
        <v>842</v>
      </c>
      <c r="E307" s="128">
        <v>19</v>
      </c>
      <c r="F307" s="128">
        <v>18</v>
      </c>
      <c r="G307" s="134">
        <v>824</v>
      </c>
      <c r="H307" s="129">
        <f t="shared" si="4"/>
        <v>2.1844660194174756</v>
      </c>
    </row>
    <row r="308" spans="1:8" ht="15">
      <c r="A308" s="131" t="s">
        <v>855</v>
      </c>
      <c r="B308" s="132" t="s">
        <v>856</v>
      </c>
      <c r="C308" s="133" t="s">
        <v>8</v>
      </c>
      <c r="D308" s="133" t="s">
        <v>842</v>
      </c>
      <c r="E308" s="128">
        <v>65</v>
      </c>
      <c r="F308" s="128">
        <v>62</v>
      </c>
      <c r="G308" s="134">
        <v>863</v>
      </c>
      <c r="H308" s="129">
        <f t="shared" si="4"/>
        <v>7.184241019698725</v>
      </c>
    </row>
    <row r="309" spans="1:8" ht="15">
      <c r="A309" s="131" t="s">
        <v>857</v>
      </c>
      <c r="B309" s="132" t="s">
        <v>858</v>
      </c>
      <c r="C309" s="133" t="s">
        <v>8</v>
      </c>
      <c r="D309" s="133" t="s">
        <v>842</v>
      </c>
      <c r="E309" s="128">
        <v>54</v>
      </c>
      <c r="F309" s="128">
        <v>50</v>
      </c>
      <c r="G309" s="134">
        <v>1347</v>
      </c>
      <c r="H309" s="129">
        <f t="shared" si="4"/>
        <v>3.711952487008166</v>
      </c>
    </row>
    <row r="310" spans="1:8" ht="15">
      <c r="A310" s="131" t="s">
        <v>859</v>
      </c>
      <c r="B310" s="132" t="s">
        <v>860</v>
      </c>
      <c r="C310" s="133" t="s">
        <v>8</v>
      </c>
      <c r="D310" s="133" t="s">
        <v>842</v>
      </c>
      <c r="E310" s="128">
        <v>30</v>
      </c>
      <c r="F310" s="128">
        <v>28</v>
      </c>
      <c r="G310" s="134">
        <v>1012</v>
      </c>
      <c r="H310" s="129">
        <f t="shared" si="4"/>
        <v>2.766798418972332</v>
      </c>
    </row>
    <row r="311" spans="1:8" ht="15">
      <c r="A311" s="131" t="s">
        <v>861</v>
      </c>
      <c r="B311" s="132" t="s">
        <v>862</v>
      </c>
      <c r="C311" s="133" t="s">
        <v>8</v>
      </c>
      <c r="D311" s="133" t="s">
        <v>842</v>
      </c>
      <c r="E311" s="128">
        <v>36</v>
      </c>
      <c r="F311" s="128">
        <v>32</v>
      </c>
      <c r="G311" s="134">
        <v>610</v>
      </c>
      <c r="H311" s="129">
        <f t="shared" si="4"/>
        <v>5.245901639344262</v>
      </c>
    </row>
    <row r="312" spans="1:8" ht="15">
      <c r="A312" s="131" t="s">
        <v>863</v>
      </c>
      <c r="B312" s="132" t="s">
        <v>864</v>
      </c>
      <c r="C312" s="133" t="s">
        <v>8</v>
      </c>
      <c r="D312" s="133" t="s">
        <v>842</v>
      </c>
      <c r="E312" s="128">
        <v>6</v>
      </c>
      <c r="F312" s="128">
        <v>6</v>
      </c>
      <c r="G312" s="134">
        <v>242</v>
      </c>
      <c r="H312" s="129">
        <f t="shared" si="4"/>
        <v>2.479338842975207</v>
      </c>
    </row>
    <row r="313" spans="1:8" ht="15">
      <c r="A313" s="131" t="s">
        <v>865</v>
      </c>
      <c r="B313" s="132" t="s">
        <v>866</v>
      </c>
      <c r="C313" s="133" t="s">
        <v>8</v>
      </c>
      <c r="D313" s="133" t="s">
        <v>842</v>
      </c>
      <c r="E313" s="128">
        <v>12</v>
      </c>
      <c r="F313" s="128">
        <v>12</v>
      </c>
      <c r="G313" s="134">
        <v>574</v>
      </c>
      <c r="H313" s="129">
        <f t="shared" si="4"/>
        <v>2.0905923344947737</v>
      </c>
    </row>
    <row r="314" spans="1:8" ht="15">
      <c r="A314" s="131" t="s">
        <v>867</v>
      </c>
      <c r="B314" s="132" t="s">
        <v>868</v>
      </c>
      <c r="C314" s="133" t="s">
        <v>8</v>
      </c>
      <c r="D314" s="133" t="s">
        <v>842</v>
      </c>
      <c r="E314" s="128">
        <v>80</v>
      </c>
      <c r="F314" s="128">
        <v>67</v>
      </c>
      <c r="G314" s="134">
        <v>2052</v>
      </c>
      <c r="H314" s="129">
        <f t="shared" si="4"/>
        <v>3.2651072124756335</v>
      </c>
    </row>
    <row r="315" spans="1:8" ht="15">
      <c r="A315" s="131" t="s">
        <v>869</v>
      </c>
      <c r="B315" s="132" t="s">
        <v>870</v>
      </c>
      <c r="C315" s="133" t="s">
        <v>8</v>
      </c>
      <c r="D315" s="133" t="s">
        <v>842</v>
      </c>
      <c r="E315" s="128">
        <v>478</v>
      </c>
      <c r="F315" s="128">
        <v>404</v>
      </c>
      <c r="G315" s="134">
        <v>8622</v>
      </c>
      <c r="H315" s="129">
        <f t="shared" si="4"/>
        <v>4.68568777545813</v>
      </c>
    </row>
    <row r="316" spans="1:8" ht="15">
      <c r="A316" s="131" t="s">
        <v>871</v>
      </c>
      <c r="B316" s="132" t="s">
        <v>872</v>
      </c>
      <c r="C316" s="133" t="s">
        <v>8</v>
      </c>
      <c r="D316" s="133" t="s">
        <v>842</v>
      </c>
      <c r="E316" s="128">
        <v>16</v>
      </c>
      <c r="F316" s="128">
        <v>14</v>
      </c>
      <c r="G316" s="134">
        <v>419</v>
      </c>
      <c r="H316" s="129">
        <f t="shared" si="4"/>
        <v>3.341288782816229</v>
      </c>
    </row>
    <row r="317" spans="1:8" ht="15">
      <c r="A317" s="131" t="s">
        <v>873</v>
      </c>
      <c r="B317" s="132" t="s">
        <v>874</v>
      </c>
      <c r="C317" s="133" t="s">
        <v>8</v>
      </c>
      <c r="D317" s="133" t="s">
        <v>842</v>
      </c>
      <c r="E317" s="128">
        <v>20</v>
      </c>
      <c r="F317" s="128">
        <v>19</v>
      </c>
      <c r="G317" s="134">
        <v>375</v>
      </c>
      <c r="H317" s="129">
        <f t="shared" si="4"/>
        <v>5.066666666666666</v>
      </c>
    </row>
    <row r="318" spans="1:8" ht="15">
      <c r="A318" s="131" t="s">
        <v>875</v>
      </c>
      <c r="B318" s="132" t="s">
        <v>876</v>
      </c>
      <c r="C318" s="133" t="s">
        <v>8</v>
      </c>
      <c r="D318" s="133" t="s">
        <v>842</v>
      </c>
      <c r="E318" s="128">
        <v>0</v>
      </c>
      <c r="F318" s="128">
        <v>0</v>
      </c>
      <c r="G318" s="134">
        <v>79</v>
      </c>
      <c r="H318" s="129">
        <f t="shared" si="4"/>
        <v>0</v>
      </c>
    </row>
    <row r="319" spans="1:8" ht="15">
      <c r="A319" s="131" t="s">
        <v>877</v>
      </c>
      <c r="B319" s="132" t="s">
        <v>878</v>
      </c>
      <c r="C319" s="133" t="s">
        <v>8</v>
      </c>
      <c r="D319" s="133" t="s">
        <v>842</v>
      </c>
      <c r="E319" s="128">
        <v>7</v>
      </c>
      <c r="F319" s="128">
        <v>7</v>
      </c>
      <c r="G319" s="134">
        <v>224</v>
      </c>
      <c r="H319" s="129">
        <f t="shared" si="4"/>
        <v>3.125</v>
      </c>
    </row>
    <row r="320" spans="1:8" ht="15">
      <c r="A320" s="131" t="s">
        <v>879</v>
      </c>
      <c r="B320" s="132" t="s">
        <v>880</v>
      </c>
      <c r="C320" s="133" t="s">
        <v>8</v>
      </c>
      <c r="D320" s="133" t="s">
        <v>842</v>
      </c>
      <c r="E320" s="128">
        <v>7</v>
      </c>
      <c r="F320" s="128">
        <v>7</v>
      </c>
      <c r="G320" s="134">
        <v>149</v>
      </c>
      <c r="H320" s="129">
        <f t="shared" si="4"/>
        <v>4.697986577181208</v>
      </c>
    </row>
    <row r="321" spans="1:8" ht="15">
      <c r="A321" s="131" t="s">
        <v>881</v>
      </c>
      <c r="B321" s="132" t="s">
        <v>882</v>
      </c>
      <c r="C321" s="133" t="s">
        <v>8</v>
      </c>
      <c r="D321" s="133" t="s">
        <v>842</v>
      </c>
      <c r="E321" s="128">
        <v>24</v>
      </c>
      <c r="F321" s="128">
        <v>21</v>
      </c>
      <c r="G321" s="134">
        <v>696</v>
      </c>
      <c r="H321" s="129">
        <f t="shared" si="4"/>
        <v>3.0172413793103448</v>
      </c>
    </row>
    <row r="322" spans="1:8" ht="15">
      <c r="A322" s="131" t="s">
        <v>883</v>
      </c>
      <c r="B322" s="132" t="s">
        <v>884</v>
      </c>
      <c r="C322" s="133" t="s">
        <v>8</v>
      </c>
      <c r="D322" s="133" t="s">
        <v>842</v>
      </c>
      <c r="E322" s="128">
        <v>14</v>
      </c>
      <c r="F322" s="128">
        <v>10</v>
      </c>
      <c r="G322" s="134">
        <v>131</v>
      </c>
      <c r="H322" s="129">
        <f t="shared" si="4"/>
        <v>7.633587786259542</v>
      </c>
    </row>
    <row r="323" spans="1:8" ht="15">
      <c r="A323" s="131" t="s">
        <v>885</v>
      </c>
      <c r="B323" s="132" t="s">
        <v>886</v>
      </c>
      <c r="C323" s="133" t="s">
        <v>8</v>
      </c>
      <c r="D323" s="133" t="s">
        <v>842</v>
      </c>
      <c r="E323" s="128">
        <v>76</v>
      </c>
      <c r="F323" s="128">
        <v>69</v>
      </c>
      <c r="G323" s="134">
        <v>1472</v>
      </c>
      <c r="H323" s="129">
        <f t="shared" si="4"/>
        <v>4.6875</v>
      </c>
    </row>
    <row r="324" spans="1:8" ht="15">
      <c r="A324" s="131" t="s">
        <v>887</v>
      </c>
      <c r="B324" s="132" t="s">
        <v>888</v>
      </c>
      <c r="C324" s="133" t="s">
        <v>8</v>
      </c>
      <c r="D324" s="133" t="s">
        <v>842</v>
      </c>
      <c r="E324" s="128">
        <v>22</v>
      </c>
      <c r="F324" s="128">
        <v>22</v>
      </c>
      <c r="G324" s="134">
        <v>478</v>
      </c>
      <c r="H324" s="129">
        <f aca="true" t="shared" si="5" ref="H324:H357">F324/G324*100</f>
        <v>4.602510460251046</v>
      </c>
    </row>
    <row r="325" spans="1:8" ht="15">
      <c r="A325" s="131" t="s">
        <v>889</v>
      </c>
      <c r="B325" s="132" t="s">
        <v>890</v>
      </c>
      <c r="C325" s="133" t="s">
        <v>8</v>
      </c>
      <c r="D325" s="133" t="s">
        <v>842</v>
      </c>
      <c r="E325" s="128">
        <v>85</v>
      </c>
      <c r="F325" s="128">
        <v>78</v>
      </c>
      <c r="G325" s="134">
        <v>3102</v>
      </c>
      <c r="H325" s="129">
        <f t="shared" si="5"/>
        <v>2.5145067698259185</v>
      </c>
    </row>
    <row r="326" spans="1:8" ht="15">
      <c r="A326" s="131" t="s">
        <v>891</v>
      </c>
      <c r="B326" s="132" t="s">
        <v>892</v>
      </c>
      <c r="C326" s="133" t="s">
        <v>8</v>
      </c>
      <c r="D326" s="133" t="s">
        <v>842</v>
      </c>
      <c r="E326" s="128">
        <v>63</v>
      </c>
      <c r="F326" s="128">
        <v>53</v>
      </c>
      <c r="G326" s="134">
        <v>1807</v>
      </c>
      <c r="H326" s="129">
        <f t="shared" si="5"/>
        <v>2.9330381848367457</v>
      </c>
    </row>
    <row r="327" spans="1:8" ht="15">
      <c r="A327" s="131" t="s">
        <v>893</v>
      </c>
      <c r="B327" s="132" t="s">
        <v>894</v>
      </c>
      <c r="C327" s="133" t="s">
        <v>8</v>
      </c>
      <c r="D327" s="133" t="s">
        <v>842</v>
      </c>
      <c r="E327" s="128">
        <v>26</v>
      </c>
      <c r="F327" s="128">
        <v>21</v>
      </c>
      <c r="G327" s="134">
        <v>524</v>
      </c>
      <c r="H327" s="129">
        <f t="shared" si="5"/>
        <v>4.007633587786259</v>
      </c>
    </row>
    <row r="328" spans="1:8" ht="15">
      <c r="A328" s="131" t="s">
        <v>895</v>
      </c>
      <c r="B328" s="132" t="s">
        <v>896</v>
      </c>
      <c r="C328" s="133" t="s">
        <v>8</v>
      </c>
      <c r="D328" s="133" t="s">
        <v>842</v>
      </c>
      <c r="E328" s="128">
        <v>7</v>
      </c>
      <c r="F328" s="128">
        <v>5</v>
      </c>
      <c r="G328" s="134">
        <v>245</v>
      </c>
      <c r="H328" s="129">
        <f t="shared" si="5"/>
        <v>2.0408163265306123</v>
      </c>
    </row>
    <row r="329" spans="1:8" ht="15">
      <c r="A329" s="131" t="s">
        <v>897</v>
      </c>
      <c r="B329" s="132" t="s">
        <v>898</v>
      </c>
      <c r="C329" s="133" t="s">
        <v>8</v>
      </c>
      <c r="D329" s="133" t="s">
        <v>842</v>
      </c>
      <c r="E329" s="128">
        <v>22</v>
      </c>
      <c r="F329" s="128">
        <v>20</v>
      </c>
      <c r="G329" s="134">
        <v>699</v>
      </c>
      <c r="H329" s="129">
        <f t="shared" si="5"/>
        <v>2.8612303290414878</v>
      </c>
    </row>
    <row r="330" spans="1:8" ht="15">
      <c r="A330" s="131" t="s">
        <v>8</v>
      </c>
      <c r="B330" s="132" t="s">
        <v>899</v>
      </c>
      <c r="C330" s="133" t="s">
        <v>8</v>
      </c>
      <c r="D330" s="133" t="s">
        <v>842</v>
      </c>
      <c r="E330" s="128">
        <v>1804</v>
      </c>
      <c r="F330" s="128">
        <v>1537</v>
      </c>
      <c r="G330" s="134">
        <v>31929</v>
      </c>
      <c r="H330" s="129">
        <f t="shared" si="5"/>
        <v>4.813805631244324</v>
      </c>
    </row>
    <row r="331" spans="1:8" ht="15">
      <c r="A331" s="131" t="s">
        <v>900</v>
      </c>
      <c r="B331" s="132" t="s">
        <v>901</v>
      </c>
      <c r="C331" s="133" t="s">
        <v>8</v>
      </c>
      <c r="D331" s="133" t="s">
        <v>842</v>
      </c>
      <c r="E331" s="128">
        <v>32</v>
      </c>
      <c r="F331" s="128">
        <v>31</v>
      </c>
      <c r="G331" s="134">
        <v>610</v>
      </c>
      <c r="H331" s="129">
        <f t="shared" si="5"/>
        <v>5.081967213114754</v>
      </c>
    </row>
    <row r="332" spans="1:8" ht="15">
      <c r="A332" s="131" t="s">
        <v>902</v>
      </c>
      <c r="B332" s="132" t="s">
        <v>903</v>
      </c>
      <c r="C332" s="133" t="s">
        <v>8</v>
      </c>
      <c r="D332" s="133" t="s">
        <v>842</v>
      </c>
      <c r="E332" s="128">
        <v>26</v>
      </c>
      <c r="F332" s="128">
        <v>19</v>
      </c>
      <c r="G332" s="134">
        <v>758</v>
      </c>
      <c r="H332" s="129">
        <f t="shared" si="5"/>
        <v>2.5065963060686016</v>
      </c>
    </row>
    <row r="333" spans="1:8" ht="15">
      <c r="A333" s="131" t="s">
        <v>904</v>
      </c>
      <c r="B333" s="132" t="s">
        <v>905</v>
      </c>
      <c r="C333" s="133" t="s">
        <v>8</v>
      </c>
      <c r="D333" s="133" t="s">
        <v>842</v>
      </c>
      <c r="E333" s="128">
        <v>4</v>
      </c>
      <c r="F333" s="128">
        <v>4</v>
      </c>
      <c r="G333" s="134">
        <v>361</v>
      </c>
      <c r="H333" s="129">
        <f t="shared" si="5"/>
        <v>1.10803324099723</v>
      </c>
    </row>
    <row r="334" spans="1:8" ht="15">
      <c r="A334" s="131" t="s">
        <v>906</v>
      </c>
      <c r="B334" s="132" t="s">
        <v>907</v>
      </c>
      <c r="C334" s="133" t="s">
        <v>8</v>
      </c>
      <c r="D334" s="133" t="s">
        <v>842</v>
      </c>
      <c r="E334" s="128">
        <v>3</v>
      </c>
      <c r="F334" s="128">
        <v>3</v>
      </c>
      <c r="G334" s="134">
        <v>123</v>
      </c>
      <c r="H334" s="129">
        <f t="shared" si="5"/>
        <v>2.4390243902439024</v>
      </c>
    </row>
    <row r="335" spans="1:8" ht="15">
      <c r="A335" s="135" t="s">
        <v>908</v>
      </c>
      <c r="B335" s="136" t="s">
        <v>909</v>
      </c>
      <c r="C335" s="133" t="s">
        <v>9</v>
      </c>
      <c r="D335" s="133" t="s">
        <v>910</v>
      </c>
      <c r="E335" s="128">
        <v>13</v>
      </c>
      <c r="F335" s="128">
        <v>12</v>
      </c>
      <c r="G335" s="12">
        <v>356</v>
      </c>
      <c r="H335" s="129">
        <f t="shared" si="5"/>
        <v>3.3707865168539324</v>
      </c>
    </row>
    <row r="336" spans="1:8" ht="15">
      <c r="A336" s="135" t="s">
        <v>911</v>
      </c>
      <c r="B336" s="136" t="s">
        <v>912</v>
      </c>
      <c r="C336" s="133" t="s">
        <v>9</v>
      </c>
      <c r="D336" s="133" t="s">
        <v>910</v>
      </c>
      <c r="E336" s="128">
        <v>4</v>
      </c>
      <c r="F336" s="128">
        <v>4</v>
      </c>
      <c r="G336" s="12">
        <v>156</v>
      </c>
      <c r="H336" s="129">
        <f t="shared" si="5"/>
        <v>2.564102564102564</v>
      </c>
    </row>
    <row r="337" spans="1:8" ht="15">
      <c r="A337" s="135" t="s">
        <v>913</v>
      </c>
      <c r="B337" s="136" t="s">
        <v>914</v>
      </c>
      <c r="C337" s="133" t="s">
        <v>9</v>
      </c>
      <c r="D337" s="133" t="s">
        <v>910</v>
      </c>
      <c r="E337" s="128">
        <v>17</v>
      </c>
      <c r="F337" s="128">
        <v>17</v>
      </c>
      <c r="G337" s="12">
        <v>219</v>
      </c>
      <c r="H337" s="129">
        <f t="shared" si="5"/>
        <v>7.76255707762557</v>
      </c>
    </row>
    <row r="338" spans="1:8" ht="15">
      <c r="A338" s="135" t="s">
        <v>915</v>
      </c>
      <c r="B338" s="136" t="s">
        <v>916</v>
      </c>
      <c r="C338" s="133" t="s">
        <v>9</v>
      </c>
      <c r="D338" s="133" t="s">
        <v>910</v>
      </c>
      <c r="E338" s="128">
        <v>108</v>
      </c>
      <c r="F338" s="128">
        <v>96</v>
      </c>
      <c r="G338" s="12">
        <v>1678</v>
      </c>
      <c r="H338" s="129">
        <f t="shared" si="5"/>
        <v>5.721096543504172</v>
      </c>
    </row>
    <row r="339" spans="1:8" ht="15">
      <c r="A339" s="135" t="s">
        <v>917</v>
      </c>
      <c r="B339" s="136" t="s">
        <v>918</v>
      </c>
      <c r="C339" s="133" t="s">
        <v>9</v>
      </c>
      <c r="D339" s="133" t="s">
        <v>910</v>
      </c>
      <c r="E339" s="128">
        <v>137</v>
      </c>
      <c r="F339" s="128">
        <v>126</v>
      </c>
      <c r="G339" s="12">
        <v>2944</v>
      </c>
      <c r="H339" s="129">
        <f t="shared" si="5"/>
        <v>4.279891304347826</v>
      </c>
    </row>
    <row r="340" spans="1:8" ht="15">
      <c r="A340" s="135" t="s">
        <v>919</v>
      </c>
      <c r="B340" s="136" t="s">
        <v>920</v>
      </c>
      <c r="C340" s="133" t="s">
        <v>9</v>
      </c>
      <c r="D340" s="133" t="s">
        <v>910</v>
      </c>
      <c r="E340" s="128">
        <v>35</v>
      </c>
      <c r="F340" s="128">
        <v>34</v>
      </c>
      <c r="G340" s="12">
        <v>715</v>
      </c>
      <c r="H340" s="129">
        <f t="shared" si="5"/>
        <v>4.755244755244755</v>
      </c>
    </row>
    <row r="341" spans="1:8" ht="15">
      <c r="A341" s="135" t="s">
        <v>921</v>
      </c>
      <c r="B341" s="136" t="s">
        <v>922</v>
      </c>
      <c r="C341" s="133" t="s">
        <v>9</v>
      </c>
      <c r="D341" s="133" t="s">
        <v>910</v>
      </c>
      <c r="E341" s="128">
        <v>56</v>
      </c>
      <c r="F341" s="128">
        <v>51</v>
      </c>
      <c r="G341" s="12">
        <v>1220</v>
      </c>
      <c r="H341" s="129">
        <f t="shared" si="5"/>
        <v>4.180327868852459</v>
      </c>
    </row>
    <row r="342" spans="1:8" ht="15">
      <c r="A342" s="135" t="s">
        <v>819</v>
      </c>
      <c r="B342" s="136" t="s">
        <v>923</v>
      </c>
      <c r="C342" s="133" t="s">
        <v>9</v>
      </c>
      <c r="D342" s="133" t="s">
        <v>910</v>
      </c>
      <c r="E342" s="128">
        <v>13</v>
      </c>
      <c r="F342" s="128">
        <v>11</v>
      </c>
      <c r="G342" s="12">
        <v>334</v>
      </c>
      <c r="H342" s="129">
        <f t="shared" si="5"/>
        <v>3.293413173652695</v>
      </c>
    </row>
    <row r="343" spans="1:8" ht="15">
      <c r="A343" s="135" t="s">
        <v>924</v>
      </c>
      <c r="B343" s="136" t="s">
        <v>925</v>
      </c>
      <c r="C343" s="133" t="s">
        <v>9</v>
      </c>
      <c r="D343" s="133" t="s">
        <v>910</v>
      </c>
      <c r="E343" s="128">
        <v>17</v>
      </c>
      <c r="F343" s="128">
        <v>16</v>
      </c>
      <c r="G343" s="12">
        <v>538</v>
      </c>
      <c r="H343" s="129">
        <f t="shared" si="5"/>
        <v>2.973977695167286</v>
      </c>
    </row>
    <row r="344" spans="1:8" ht="15">
      <c r="A344" s="135" t="s">
        <v>926</v>
      </c>
      <c r="B344" s="136" t="s">
        <v>927</v>
      </c>
      <c r="C344" s="133" t="s">
        <v>9</v>
      </c>
      <c r="D344" s="133" t="s">
        <v>910</v>
      </c>
      <c r="E344" s="128">
        <v>15</v>
      </c>
      <c r="F344" s="128">
        <v>14</v>
      </c>
      <c r="G344" s="12">
        <v>630</v>
      </c>
      <c r="H344" s="129">
        <f t="shared" si="5"/>
        <v>2.2222222222222223</v>
      </c>
    </row>
    <row r="345" spans="1:8" ht="15">
      <c r="A345" s="135" t="s">
        <v>928</v>
      </c>
      <c r="B345" s="136" t="s">
        <v>929</v>
      </c>
      <c r="C345" s="133" t="s">
        <v>9</v>
      </c>
      <c r="D345" s="133" t="s">
        <v>910</v>
      </c>
      <c r="E345" s="128">
        <v>71</v>
      </c>
      <c r="F345" s="128">
        <v>63</v>
      </c>
      <c r="G345" s="12">
        <v>1431</v>
      </c>
      <c r="H345" s="129">
        <f t="shared" si="5"/>
        <v>4.40251572327044</v>
      </c>
    </row>
    <row r="346" spans="1:8" ht="15">
      <c r="A346" s="135" t="s">
        <v>930</v>
      </c>
      <c r="B346" s="136" t="s">
        <v>931</v>
      </c>
      <c r="C346" s="133" t="s">
        <v>9</v>
      </c>
      <c r="D346" s="133" t="s">
        <v>910</v>
      </c>
      <c r="E346" s="128">
        <v>7</v>
      </c>
      <c r="F346" s="128">
        <v>7</v>
      </c>
      <c r="G346" s="12">
        <v>270</v>
      </c>
      <c r="H346" s="129">
        <f t="shared" si="5"/>
        <v>2.5925925925925926</v>
      </c>
    </row>
    <row r="347" spans="1:8" ht="15">
      <c r="A347" s="135" t="s">
        <v>932</v>
      </c>
      <c r="B347" s="136" t="s">
        <v>933</v>
      </c>
      <c r="C347" s="133" t="s">
        <v>9</v>
      </c>
      <c r="D347" s="133" t="s">
        <v>910</v>
      </c>
      <c r="E347" s="128">
        <v>7</v>
      </c>
      <c r="F347" s="128">
        <v>7</v>
      </c>
      <c r="G347" s="12">
        <v>133</v>
      </c>
      <c r="H347" s="129">
        <f t="shared" si="5"/>
        <v>5.263157894736842</v>
      </c>
    </row>
    <row r="348" spans="1:8" ht="15">
      <c r="A348" s="135" t="s">
        <v>934</v>
      </c>
      <c r="B348" s="136" t="s">
        <v>935</v>
      </c>
      <c r="C348" s="133" t="s">
        <v>9</v>
      </c>
      <c r="D348" s="133" t="s">
        <v>910</v>
      </c>
      <c r="E348" s="128">
        <v>31</v>
      </c>
      <c r="F348" s="128">
        <v>30</v>
      </c>
      <c r="G348" s="12">
        <v>923</v>
      </c>
      <c r="H348" s="129">
        <f t="shared" si="5"/>
        <v>3.2502708559046587</v>
      </c>
    </row>
    <row r="349" spans="1:8" ht="15">
      <c r="A349" s="135" t="s">
        <v>936</v>
      </c>
      <c r="B349" s="136" t="s">
        <v>937</v>
      </c>
      <c r="C349" s="133" t="s">
        <v>9</v>
      </c>
      <c r="D349" s="133" t="s">
        <v>910</v>
      </c>
      <c r="E349" s="128">
        <v>8</v>
      </c>
      <c r="F349" s="128">
        <v>7</v>
      </c>
      <c r="G349" s="12">
        <v>326</v>
      </c>
      <c r="H349" s="129">
        <f t="shared" si="5"/>
        <v>2.147239263803681</v>
      </c>
    </row>
    <row r="350" spans="1:8" ht="15">
      <c r="A350" s="135" t="s">
        <v>938</v>
      </c>
      <c r="B350" s="136" t="s">
        <v>939</v>
      </c>
      <c r="C350" s="133" t="s">
        <v>9</v>
      </c>
      <c r="D350" s="133" t="s">
        <v>910</v>
      </c>
      <c r="E350" s="128">
        <v>5</v>
      </c>
      <c r="F350" s="128">
        <v>4</v>
      </c>
      <c r="G350" s="12">
        <v>111</v>
      </c>
      <c r="H350" s="129">
        <f t="shared" si="5"/>
        <v>3.6036036036036037</v>
      </c>
    </row>
    <row r="351" spans="1:8" ht="15">
      <c r="A351" s="135" t="s">
        <v>940</v>
      </c>
      <c r="B351" s="136" t="s">
        <v>941</v>
      </c>
      <c r="C351" s="133" t="s">
        <v>9</v>
      </c>
      <c r="D351" s="133" t="s">
        <v>910</v>
      </c>
      <c r="E351" s="128">
        <v>24</v>
      </c>
      <c r="F351" s="128">
        <v>24</v>
      </c>
      <c r="G351" s="12">
        <v>480</v>
      </c>
      <c r="H351" s="129">
        <f t="shared" si="5"/>
        <v>5</v>
      </c>
    </row>
    <row r="352" spans="1:8" ht="15">
      <c r="A352" s="135" t="s">
        <v>942</v>
      </c>
      <c r="B352" s="136" t="s">
        <v>943</v>
      </c>
      <c r="C352" s="133" t="s">
        <v>9</v>
      </c>
      <c r="D352" s="133" t="s">
        <v>910</v>
      </c>
      <c r="E352" s="128">
        <v>29</v>
      </c>
      <c r="F352" s="128">
        <v>28</v>
      </c>
      <c r="G352" s="12">
        <v>632</v>
      </c>
      <c r="H352" s="129">
        <f t="shared" si="5"/>
        <v>4.430379746835443</v>
      </c>
    </row>
    <row r="353" spans="1:8" ht="15">
      <c r="A353" s="135" t="s">
        <v>944</v>
      </c>
      <c r="B353" s="136" t="s">
        <v>945</v>
      </c>
      <c r="C353" s="133" t="s">
        <v>9</v>
      </c>
      <c r="D353" s="133" t="s">
        <v>910</v>
      </c>
      <c r="E353" s="128">
        <v>295</v>
      </c>
      <c r="F353" s="128">
        <v>272</v>
      </c>
      <c r="G353" s="12">
        <v>2204</v>
      </c>
      <c r="H353" s="129">
        <f t="shared" si="5"/>
        <v>12.341197822141561</v>
      </c>
    </row>
    <row r="354" spans="1:8" ht="15">
      <c r="A354" s="135" t="s">
        <v>946</v>
      </c>
      <c r="B354" s="136" t="s">
        <v>947</v>
      </c>
      <c r="C354" s="133" t="s">
        <v>9</v>
      </c>
      <c r="D354" s="133" t="s">
        <v>910</v>
      </c>
      <c r="E354" s="128">
        <v>4679</v>
      </c>
      <c r="F354" s="128">
        <v>4286</v>
      </c>
      <c r="G354" s="12">
        <v>59816</v>
      </c>
      <c r="H354" s="129">
        <f t="shared" si="5"/>
        <v>7.1653069412866115</v>
      </c>
    </row>
    <row r="355" spans="1:8" ht="15">
      <c r="A355" s="135" t="s">
        <v>948</v>
      </c>
      <c r="B355" s="136" t="s">
        <v>949</v>
      </c>
      <c r="C355" s="133" t="s">
        <v>9</v>
      </c>
      <c r="D355" s="133" t="s">
        <v>910</v>
      </c>
      <c r="E355" s="128">
        <v>61</v>
      </c>
      <c r="F355" s="128">
        <v>61</v>
      </c>
      <c r="G355" s="12">
        <v>1443</v>
      </c>
      <c r="H355" s="129">
        <f t="shared" si="5"/>
        <v>4.227304227304227</v>
      </c>
    </row>
    <row r="356" spans="1:8" ht="15">
      <c r="A356" s="135" t="s">
        <v>950</v>
      </c>
      <c r="B356" s="136" t="s">
        <v>951</v>
      </c>
      <c r="C356" s="133" t="s">
        <v>9</v>
      </c>
      <c r="D356" s="133" t="s">
        <v>910</v>
      </c>
      <c r="E356" s="128">
        <v>28</v>
      </c>
      <c r="F356" s="128">
        <v>28</v>
      </c>
      <c r="G356" s="12">
        <v>592</v>
      </c>
      <c r="H356" s="129">
        <f t="shared" si="5"/>
        <v>4.72972972972973</v>
      </c>
    </row>
    <row r="357" spans="1:8" ht="15">
      <c r="A357" s="135" t="s">
        <v>952</v>
      </c>
      <c r="B357" s="136" t="s">
        <v>953</v>
      </c>
      <c r="C357" s="133" t="s">
        <v>9</v>
      </c>
      <c r="D357" s="133" t="s">
        <v>910</v>
      </c>
      <c r="E357" s="128">
        <v>7</v>
      </c>
      <c r="F357" s="128">
        <v>7</v>
      </c>
      <c r="G357" s="12">
        <v>162</v>
      </c>
      <c r="H357" s="129">
        <f t="shared" si="5"/>
        <v>4.320987654320987</v>
      </c>
    </row>
    <row r="358" spans="1:8" ht="15">
      <c r="A358" s="139" t="s">
        <v>954</v>
      </c>
      <c r="B358" s="140"/>
      <c r="C358" s="141"/>
      <c r="D358" s="142"/>
      <c r="E358" s="138">
        <f>SUM(E4:E357)</f>
        <v>34103</v>
      </c>
      <c r="F358" s="138">
        <f>SUM(F4:F357)</f>
        <v>31411</v>
      </c>
      <c r="G358" s="138">
        <f>SUM(G4:G357)</f>
        <v>540254</v>
      </c>
      <c r="H358" s="137">
        <v>5.85</v>
      </c>
    </row>
  </sheetData>
  <sheetProtection/>
  <autoFilter ref="C3:D3"/>
  <mergeCells count="1">
    <mergeCell ref="A1:H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2" width="20.7109375" style="130" customWidth="1"/>
    <col min="3" max="3" width="45.7109375" style="130" customWidth="1"/>
    <col min="4" max="4" width="12.7109375" style="130" customWidth="1"/>
    <col min="5" max="5" width="1.7109375" style="130" customWidth="1"/>
    <col min="6" max="12" width="5.7109375" style="130" customWidth="1"/>
  </cols>
  <sheetData>
    <row r="1" spans="1:12" ht="15">
      <c r="A1" s="201" t="s">
        <v>1046</v>
      </c>
      <c r="B1" s="201"/>
      <c r="C1" s="201"/>
      <c r="D1" s="201"/>
      <c r="E1" s="143"/>
      <c r="F1" s="169" t="s">
        <v>973</v>
      </c>
      <c r="G1" s="169"/>
      <c r="H1" s="169"/>
      <c r="I1" s="169"/>
      <c r="J1" s="169"/>
      <c r="K1" s="169"/>
      <c r="L1" s="169"/>
    </row>
    <row r="2" spans="1:12" ht="24" customHeight="1">
      <c r="A2" s="201"/>
      <c r="B2" s="201"/>
      <c r="C2" s="201"/>
      <c r="D2" s="201"/>
      <c r="E2" s="143"/>
      <c r="F2" s="167" t="s">
        <v>3</v>
      </c>
      <c r="G2" s="167" t="s">
        <v>4</v>
      </c>
      <c r="H2" s="167" t="s">
        <v>6</v>
      </c>
      <c r="I2" s="167" t="s">
        <v>7</v>
      </c>
      <c r="J2" s="167" t="s">
        <v>5</v>
      </c>
      <c r="K2" s="167" t="s">
        <v>8</v>
      </c>
      <c r="L2" s="167" t="s">
        <v>9</v>
      </c>
    </row>
    <row r="3" spans="1:12" s="2" customFormat="1" ht="3" customHeight="1">
      <c r="A3" s="145"/>
      <c r="B3" s="145"/>
      <c r="C3" s="145"/>
      <c r="D3" s="145"/>
      <c r="E3" s="143"/>
      <c r="F3" s="167"/>
      <c r="G3" s="167"/>
      <c r="H3" s="167"/>
      <c r="I3" s="167"/>
      <c r="J3" s="167"/>
      <c r="K3" s="167"/>
      <c r="L3" s="167"/>
    </row>
    <row r="4" spans="1:12" s="2" customFormat="1" ht="30" customHeight="1">
      <c r="A4" s="193" t="s">
        <v>0</v>
      </c>
      <c r="B4" s="193"/>
      <c r="C4" s="193"/>
      <c r="D4" s="122" t="s">
        <v>1</v>
      </c>
      <c r="E4" s="143"/>
      <c r="F4" s="167"/>
      <c r="G4" s="167"/>
      <c r="H4" s="167"/>
      <c r="I4" s="167"/>
      <c r="J4" s="167"/>
      <c r="K4" s="167"/>
      <c r="L4" s="167"/>
    </row>
    <row r="5" spans="1:12" ht="15">
      <c r="A5" s="202" t="s">
        <v>955</v>
      </c>
      <c r="B5" s="200" t="s">
        <v>958</v>
      </c>
      <c r="C5" s="200"/>
      <c r="D5" s="12">
        <f>SUM(F5:L5)</f>
        <v>134</v>
      </c>
      <c r="E5" s="143"/>
      <c r="F5" s="13">
        <v>0</v>
      </c>
      <c r="G5" s="13">
        <v>37</v>
      </c>
      <c r="H5" s="13">
        <v>38</v>
      </c>
      <c r="I5" s="13">
        <v>30</v>
      </c>
      <c r="J5" s="13">
        <v>24</v>
      </c>
      <c r="K5" s="13">
        <v>1</v>
      </c>
      <c r="L5" s="13">
        <v>4</v>
      </c>
    </row>
    <row r="6" spans="1:12" ht="15">
      <c r="A6" s="202"/>
      <c r="B6" s="200" t="s">
        <v>959</v>
      </c>
      <c r="C6" s="200"/>
      <c r="D6" s="12">
        <f aca="true" t="shared" si="0" ref="D6:D32">SUM(F6:L6)</f>
        <v>1</v>
      </c>
      <c r="E6" s="143"/>
      <c r="F6" s="13">
        <v>0</v>
      </c>
      <c r="G6" s="13">
        <v>0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</row>
    <row r="7" spans="1:12" ht="15">
      <c r="A7" s="202"/>
      <c r="B7" s="200" t="s">
        <v>960</v>
      </c>
      <c r="C7" s="200"/>
      <c r="D7" s="12">
        <f t="shared" si="0"/>
        <v>63</v>
      </c>
      <c r="E7" s="143"/>
      <c r="F7" s="13">
        <v>0</v>
      </c>
      <c r="G7" s="13">
        <v>25</v>
      </c>
      <c r="H7" s="13">
        <v>24</v>
      </c>
      <c r="I7" s="13">
        <v>5</v>
      </c>
      <c r="J7" s="13">
        <v>7</v>
      </c>
      <c r="K7" s="13">
        <v>2</v>
      </c>
      <c r="L7" s="13">
        <v>0</v>
      </c>
    </row>
    <row r="8" spans="1:12" ht="15">
      <c r="A8" s="202"/>
      <c r="B8" s="199" t="s">
        <v>961</v>
      </c>
      <c r="C8" s="199"/>
      <c r="D8" s="12">
        <f t="shared" si="0"/>
        <v>5</v>
      </c>
      <c r="E8" s="143"/>
      <c r="F8" s="13">
        <v>0</v>
      </c>
      <c r="G8" s="13">
        <v>0</v>
      </c>
      <c r="H8" s="13">
        <v>3</v>
      </c>
      <c r="I8" s="13">
        <v>0</v>
      </c>
      <c r="J8" s="13">
        <v>0</v>
      </c>
      <c r="K8" s="13">
        <v>2</v>
      </c>
      <c r="L8" s="13">
        <v>0</v>
      </c>
    </row>
    <row r="9" spans="1:12" ht="15">
      <c r="A9" s="202"/>
      <c r="B9" s="199" t="s">
        <v>962</v>
      </c>
      <c r="C9" s="199"/>
      <c r="D9" s="12">
        <f t="shared" si="0"/>
        <v>0</v>
      </c>
      <c r="E9" s="143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5">
      <c r="A10" s="202"/>
      <c r="B10" s="199" t="s">
        <v>963</v>
      </c>
      <c r="C10" s="199"/>
      <c r="D10" s="12">
        <f t="shared" si="0"/>
        <v>4</v>
      </c>
      <c r="E10" s="143"/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0</v>
      </c>
      <c r="L10" s="13">
        <v>0</v>
      </c>
    </row>
    <row r="11" spans="1:12" ht="15">
      <c r="A11" s="202"/>
      <c r="B11" s="203" t="s">
        <v>964</v>
      </c>
      <c r="C11" s="203"/>
      <c r="D11" s="12">
        <f t="shared" si="0"/>
        <v>22</v>
      </c>
      <c r="E11" s="143"/>
      <c r="F11" s="13">
        <v>0</v>
      </c>
      <c r="G11" s="13">
        <v>0</v>
      </c>
      <c r="H11" s="13">
        <v>17</v>
      </c>
      <c r="I11" s="13">
        <v>5</v>
      </c>
      <c r="J11" s="13">
        <v>0</v>
      </c>
      <c r="K11" s="13">
        <v>0</v>
      </c>
      <c r="L11" s="13">
        <v>0</v>
      </c>
    </row>
    <row r="12" spans="1:12" ht="15" customHeight="1">
      <c r="A12" s="199" t="s">
        <v>977</v>
      </c>
      <c r="B12" s="199"/>
      <c r="C12" s="144" t="s">
        <v>965</v>
      </c>
      <c r="D12" s="12">
        <f t="shared" si="0"/>
        <v>0</v>
      </c>
      <c r="E12" s="143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5">
      <c r="A13" s="199"/>
      <c r="B13" s="199"/>
      <c r="C13" s="144" t="s">
        <v>966</v>
      </c>
      <c r="D13" s="12">
        <f t="shared" si="0"/>
        <v>0</v>
      </c>
      <c r="E13" s="143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5">
      <c r="A14" s="199"/>
      <c r="B14" s="199"/>
      <c r="C14" s="144" t="s">
        <v>967</v>
      </c>
      <c r="D14" s="12">
        <f t="shared" si="0"/>
        <v>0</v>
      </c>
      <c r="E14" s="143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" customHeight="1">
      <c r="A15" s="199" t="s">
        <v>974</v>
      </c>
      <c r="B15" s="199"/>
      <c r="C15" s="144" t="s">
        <v>965</v>
      </c>
      <c r="D15" s="12">
        <f t="shared" si="0"/>
        <v>0</v>
      </c>
      <c r="E15" s="143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5">
      <c r="A16" s="199"/>
      <c r="B16" s="199"/>
      <c r="C16" s="144" t="s">
        <v>966</v>
      </c>
      <c r="D16" s="12">
        <f t="shared" si="0"/>
        <v>0</v>
      </c>
      <c r="E16" s="143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>
      <c r="A17" s="199"/>
      <c r="B17" s="199"/>
      <c r="C17" s="144" t="s">
        <v>967</v>
      </c>
      <c r="D17" s="12">
        <f t="shared" si="0"/>
        <v>0</v>
      </c>
      <c r="E17" s="143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5" customHeight="1">
      <c r="A18" s="199" t="s">
        <v>975</v>
      </c>
      <c r="B18" s="199"/>
      <c r="C18" s="144" t="s">
        <v>965</v>
      </c>
      <c r="D18" s="12">
        <f t="shared" si="0"/>
        <v>0</v>
      </c>
      <c r="E18" s="143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5">
      <c r="A19" s="199"/>
      <c r="B19" s="199"/>
      <c r="C19" s="144" t="s">
        <v>966</v>
      </c>
      <c r="D19" s="12">
        <f t="shared" si="0"/>
        <v>0</v>
      </c>
      <c r="E19" s="143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5">
      <c r="A20" s="199"/>
      <c r="B20" s="199"/>
      <c r="C20" s="144" t="s">
        <v>967</v>
      </c>
      <c r="D20" s="12">
        <f t="shared" si="0"/>
        <v>0</v>
      </c>
      <c r="E20" s="143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s="2" customFormat="1" ht="15" customHeight="1">
      <c r="A21" s="199" t="s">
        <v>1021</v>
      </c>
      <c r="B21" s="199"/>
      <c r="C21" s="152" t="s">
        <v>965</v>
      </c>
      <c r="D21" s="12">
        <f t="shared" si="0"/>
        <v>107</v>
      </c>
      <c r="E21" s="143"/>
      <c r="F21" s="13">
        <v>0</v>
      </c>
      <c r="G21" s="13">
        <v>37</v>
      </c>
      <c r="H21" s="13">
        <v>38</v>
      </c>
      <c r="I21" s="13">
        <v>3</v>
      </c>
      <c r="J21" s="13">
        <v>24</v>
      </c>
      <c r="K21" s="13">
        <v>1</v>
      </c>
      <c r="L21" s="13">
        <v>4</v>
      </c>
    </row>
    <row r="22" spans="1:12" s="2" customFormat="1" ht="15">
      <c r="A22" s="199"/>
      <c r="B22" s="199"/>
      <c r="C22" s="152" t="s">
        <v>966</v>
      </c>
      <c r="D22" s="12">
        <f t="shared" si="0"/>
        <v>0</v>
      </c>
      <c r="E22" s="143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s="2" customFormat="1" ht="15">
      <c r="A23" s="199"/>
      <c r="B23" s="199"/>
      <c r="C23" s="152" t="s">
        <v>967</v>
      </c>
      <c r="D23" s="12">
        <f t="shared" si="0"/>
        <v>54</v>
      </c>
      <c r="E23" s="143"/>
      <c r="F23" s="13">
        <v>0</v>
      </c>
      <c r="G23" s="13">
        <v>25</v>
      </c>
      <c r="H23" s="13">
        <v>21</v>
      </c>
      <c r="I23" s="13">
        <v>0</v>
      </c>
      <c r="J23" s="13">
        <v>6</v>
      </c>
      <c r="K23" s="13">
        <v>2</v>
      </c>
      <c r="L23" s="13">
        <v>0</v>
      </c>
    </row>
    <row r="24" spans="1:12" ht="15" customHeight="1">
      <c r="A24" s="199" t="s">
        <v>976</v>
      </c>
      <c r="B24" s="199"/>
      <c r="C24" s="144" t="s">
        <v>965</v>
      </c>
      <c r="D24" s="12">
        <f t="shared" si="0"/>
        <v>0</v>
      </c>
      <c r="E24" s="143"/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5">
      <c r="A25" s="199"/>
      <c r="B25" s="199"/>
      <c r="C25" s="144" t="s">
        <v>966</v>
      </c>
      <c r="D25" s="12">
        <f t="shared" si="0"/>
        <v>0</v>
      </c>
      <c r="E25" s="143"/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15">
      <c r="A26" s="199"/>
      <c r="B26" s="199"/>
      <c r="C26" s="144" t="s">
        <v>967</v>
      </c>
      <c r="D26" s="12">
        <f t="shared" si="0"/>
        <v>3</v>
      </c>
      <c r="E26" s="143"/>
      <c r="F26" s="13">
        <v>0</v>
      </c>
      <c r="G26" s="13">
        <v>0</v>
      </c>
      <c r="H26" s="13">
        <v>0</v>
      </c>
      <c r="I26" s="13">
        <v>3</v>
      </c>
      <c r="J26" s="13">
        <v>0</v>
      </c>
      <c r="K26" s="13">
        <v>0</v>
      </c>
      <c r="L26" s="13">
        <v>0</v>
      </c>
    </row>
    <row r="27" spans="1:12" ht="15" customHeight="1">
      <c r="A27" s="205" t="s">
        <v>956</v>
      </c>
      <c r="B27" s="205"/>
      <c r="C27" s="144" t="s">
        <v>968</v>
      </c>
      <c r="D27" s="12">
        <f t="shared" si="0"/>
        <v>173</v>
      </c>
      <c r="E27" s="143"/>
      <c r="F27" s="13">
        <v>18</v>
      </c>
      <c r="G27" s="13">
        <v>20</v>
      </c>
      <c r="H27" s="13">
        <v>12</v>
      </c>
      <c r="I27" s="13">
        <v>32</v>
      </c>
      <c r="J27" s="13">
        <v>40</v>
      </c>
      <c r="K27" s="13">
        <v>26</v>
      </c>
      <c r="L27" s="13">
        <v>25</v>
      </c>
    </row>
    <row r="28" spans="1:12" ht="15">
      <c r="A28" s="205"/>
      <c r="B28" s="205"/>
      <c r="C28" s="144" t="s">
        <v>969</v>
      </c>
      <c r="D28" s="12">
        <f t="shared" si="0"/>
        <v>82</v>
      </c>
      <c r="E28" s="143"/>
      <c r="F28" s="13">
        <v>6</v>
      </c>
      <c r="G28" s="13">
        <v>1</v>
      </c>
      <c r="H28" s="13">
        <v>0</v>
      </c>
      <c r="I28" s="13">
        <v>20</v>
      </c>
      <c r="J28" s="13">
        <v>35</v>
      </c>
      <c r="K28" s="13">
        <v>8</v>
      </c>
      <c r="L28" s="13">
        <v>12</v>
      </c>
    </row>
    <row r="29" spans="1:12" ht="15" customHeight="1">
      <c r="A29" s="205" t="s">
        <v>978</v>
      </c>
      <c r="B29" s="205"/>
      <c r="C29" s="144" t="s">
        <v>970</v>
      </c>
      <c r="D29" s="12">
        <f t="shared" si="0"/>
        <v>856</v>
      </c>
      <c r="E29" s="143"/>
      <c r="F29" s="13">
        <v>18</v>
      </c>
      <c r="G29" s="13">
        <v>134</v>
      </c>
      <c r="H29" s="13">
        <v>69</v>
      </c>
      <c r="I29" s="13">
        <v>352</v>
      </c>
      <c r="J29" s="13">
        <v>148</v>
      </c>
      <c r="K29" s="13">
        <v>56</v>
      </c>
      <c r="L29" s="13">
        <v>79</v>
      </c>
    </row>
    <row r="30" spans="1:12" ht="15">
      <c r="A30" s="205"/>
      <c r="B30" s="205"/>
      <c r="C30" s="144" t="s">
        <v>969</v>
      </c>
      <c r="D30" s="12">
        <f t="shared" si="0"/>
        <v>618</v>
      </c>
      <c r="E30" s="143"/>
      <c r="F30" s="13">
        <v>3</v>
      </c>
      <c r="G30" s="13">
        <v>21</v>
      </c>
      <c r="H30" s="13">
        <v>31</v>
      </c>
      <c r="I30" s="13">
        <v>412</v>
      </c>
      <c r="J30" s="13">
        <v>71</v>
      </c>
      <c r="K30" s="13">
        <v>25</v>
      </c>
      <c r="L30" s="13">
        <v>55</v>
      </c>
    </row>
    <row r="31" spans="1:12" ht="15">
      <c r="A31" s="204" t="s">
        <v>957</v>
      </c>
      <c r="B31" s="204"/>
      <c r="C31" s="144" t="s">
        <v>971</v>
      </c>
      <c r="D31" s="12">
        <f t="shared" si="0"/>
        <v>29</v>
      </c>
      <c r="E31" s="143"/>
      <c r="F31" s="13">
        <v>0</v>
      </c>
      <c r="G31" s="13">
        <v>0</v>
      </c>
      <c r="H31" s="13">
        <v>29</v>
      </c>
      <c r="I31" s="13">
        <v>0</v>
      </c>
      <c r="J31" s="13">
        <v>0</v>
      </c>
      <c r="K31" s="13">
        <v>0</v>
      </c>
      <c r="L31" s="13">
        <v>0</v>
      </c>
    </row>
    <row r="32" spans="1:12" ht="15">
      <c r="A32" s="204"/>
      <c r="B32" s="204"/>
      <c r="C32" s="144" t="s">
        <v>972</v>
      </c>
      <c r="D32" s="12">
        <f t="shared" si="0"/>
        <v>2</v>
      </c>
      <c r="E32" s="143"/>
      <c r="F32" s="13">
        <v>0</v>
      </c>
      <c r="G32" s="13">
        <v>0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</row>
  </sheetData>
  <sheetProtection/>
  <mergeCells count="26">
    <mergeCell ref="A12:B14"/>
    <mergeCell ref="A31:B32"/>
    <mergeCell ref="A29:B30"/>
    <mergeCell ref="A27:B28"/>
    <mergeCell ref="A24:B26"/>
    <mergeCell ref="A18:B20"/>
    <mergeCell ref="A15:B17"/>
    <mergeCell ref="A21:B23"/>
    <mergeCell ref="B10:C10"/>
    <mergeCell ref="B9:C9"/>
    <mergeCell ref="B8:C8"/>
    <mergeCell ref="B7:C7"/>
    <mergeCell ref="B6:C6"/>
    <mergeCell ref="A1:D2"/>
    <mergeCell ref="A4:C4"/>
    <mergeCell ref="B5:C5"/>
    <mergeCell ref="A5:A11"/>
    <mergeCell ref="B11:C11"/>
    <mergeCell ref="F1:L1"/>
    <mergeCell ref="L2:L4"/>
    <mergeCell ref="K2:K4"/>
    <mergeCell ref="J2:J4"/>
    <mergeCell ref="I2:I4"/>
    <mergeCell ref="H2:H4"/>
    <mergeCell ref="G2:G4"/>
    <mergeCell ref="F2:F4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H2"/>
    </sheetView>
  </sheetViews>
  <sheetFormatPr defaultColWidth="9.140625" defaultRowHeight="15"/>
  <cols>
    <col min="1" max="1" width="20.57421875" style="24" customWidth="1"/>
    <col min="2" max="8" width="18.140625" style="24" customWidth="1"/>
    <col min="9" max="9" width="9.140625" style="24" customWidth="1"/>
    <col min="10" max="10" width="9.140625" style="2" customWidth="1"/>
    <col min="11" max="16384" width="9.140625" style="2" customWidth="1"/>
  </cols>
  <sheetData>
    <row r="1" spans="1:9" ht="15">
      <c r="A1" s="206" t="s">
        <v>1047</v>
      </c>
      <c r="B1" s="206"/>
      <c r="C1" s="206"/>
      <c r="D1" s="206"/>
      <c r="E1" s="206"/>
      <c r="F1" s="206"/>
      <c r="G1" s="206"/>
      <c r="H1" s="206"/>
      <c r="I1" s="111"/>
    </row>
    <row r="2" spans="1:9" ht="24" customHeight="1">
      <c r="A2" s="206"/>
      <c r="B2" s="206"/>
      <c r="C2" s="206"/>
      <c r="D2" s="206"/>
      <c r="E2" s="206"/>
      <c r="F2" s="206"/>
      <c r="G2" s="206"/>
      <c r="H2" s="206"/>
      <c r="I2" s="111"/>
    </row>
    <row r="3" spans="1:9" ht="7.5" customHeight="1">
      <c r="A3" s="207"/>
      <c r="B3" s="207"/>
      <c r="C3" s="207"/>
      <c r="D3" s="207"/>
      <c r="E3" s="207"/>
      <c r="F3" s="207"/>
      <c r="G3" s="207"/>
      <c r="H3" s="207"/>
      <c r="I3" s="111"/>
    </row>
    <row r="4" spans="1:9" ht="24" customHeight="1">
      <c r="A4" s="208" t="s">
        <v>993</v>
      </c>
      <c r="B4" s="209"/>
      <c r="C4" s="209"/>
      <c r="D4" s="209"/>
      <c r="E4" s="209"/>
      <c r="F4" s="209"/>
      <c r="G4" s="209"/>
      <c r="H4" s="210"/>
      <c r="I4" s="111"/>
    </row>
    <row r="5" spans="1:9" ht="15" customHeight="1">
      <c r="A5" s="211" t="s">
        <v>998</v>
      </c>
      <c r="B5" s="212" t="s">
        <v>1003</v>
      </c>
      <c r="C5" s="213" t="s">
        <v>984</v>
      </c>
      <c r="D5" s="213"/>
      <c r="E5" s="213"/>
      <c r="F5" s="213"/>
      <c r="G5" s="213"/>
      <c r="H5" s="213"/>
      <c r="I5" s="111"/>
    </row>
    <row r="6" spans="1:9" ht="15" customHeight="1">
      <c r="A6" s="211"/>
      <c r="B6" s="212"/>
      <c r="C6" s="212" t="s">
        <v>985</v>
      </c>
      <c r="D6" s="212" t="s">
        <v>986</v>
      </c>
      <c r="E6" s="214" t="s">
        <v>987</v>
      </c>
      <c r="F6" s="214"/>
      <c r="G6" s="214" t="s">
        <v>990</v>
      </c>
      <c r="H6" s="214"/>
      <c r="I6" s="111"/>
    </row>
    <row r="7" spans="1:9" ht="15" customHeight="1">
      <c r="A7" s="211"/>
      <c r="B7" s="212"/>
      <c r="C7" s="212"/>
      <c r="D7" s="212"/>
      <c r="E7" s="149" t="s">
        <v>992</v>
      </c>
      <c r="F7" s="149" t="s">
        <v>989</v>
      </c>
      <c r="G7" s="149" t="s">
        <v>988</v>
      </c>
      <c r="H7" s="149" t="s">
        <v>991</v>
      </c>
      <c r="I7" s="111"/>
    </row>
    <row r="8" spans="1:9" ht="15" customHeight="1">
      <c r="A8" s="156" t="s">
        <v>983</v>
      </c>
      <c r="B8" s="220" t="s">
        <v>1001</v>
      </c>
      <c r="C8" s="220">
        <v>800</v>
      </c>
      <c r="D8" s="220">
        <v>1800</v>
      </c>
      <c r="E8" s="220" t="s">
        <v>982</v>
      </c>
      <c r="F8" s="220">
        <v>100</v>
      </c>
      <c r="G8" s="220" t="s">
        <v>982</v>
      </c>
      <c r="H8" s="220">
        <v>80</v>
      </c>
      <c r="I8" s="111"/>
    </row>
    <row r="9" spans="1:9" ht="15" customHeight="1">
      <c r="A9" s="157" t="s">
        <v>981</v>
      </c>
      <c r="B9" s="220">
        <v>294</v>
      </c>
      <c r="C9" s="220">
        <v>21</v>
      </c>
      <c r="D9" s="220">
        <v>119</v>
      </c>
      <c r="E9" s="220">
        <v>14</v>
      </c>
      <c r="F9" s="220">
        <v>1</v>
      </c>
      <c r="G9" s="220">
        <v>6</v>
      </c>
      <c r="H9" s="220">
        <v>34</v>
      </c>
      <c r="I9" s="111"/>
    </row>
    <row r="10" spans="1:9" ht="15" customHeight="1">
      <c r="A10" s="156" t="s">
        <v>1</v>
      </c>
      <c r="B10" s="221">
        <v>2976</v>
      </c>
      <c r="C10" s="221">
        <v>290</v>
      </c>
      <c r="D10" s="221">
        <v>1404</v>
      </c>
      <c r="E10" s="221">
        <v>112</v>
      </c>
      <c r="F10" s="221">
        <v>30</v>
      </c>
      <c r="G10" s="221">
        <v>103</v>
      </c>
      <c r="H10" s="222">
        <v>52</v>
      </c>
      <c r="I10" s="111"/>
    </row>
    <row r="11" spans="1:9" ht="7.5" customHeight="1">
      <c r="A11" s="215"/>
      <c r="B11" s="215"/>
      <c r="C11" s="215"/>
      <c r="D11" s="215"/>
      <c r="E11" s="215"/>
      <c r="F11" s="215"/>
      <c r="G11" s="215"/>
      <c r="H11" s="215"/>
      <c r="I11" s="111"/>
    </row>
    <row r="12" spans="1:9" ht="24" customHeight="1">
      <c r="A12" s="208" t="s">
        <v>994</v>
      </c>
      <c r="B12" s="209"/>
      <c r="C12" s="209"/>
      <c r="D12" s="209"/>
      <c r="E12" s="209"/>
      <c r="F12" s="209"/>
      <c r="G12" s="209"/>
      <c r="H12" s="210"/>
      <c r="I12" s="111"/>
    </row>
    <row r="13" spans="1:9" ht="15" customHeight="1">
      <c r="A13" s="211" t="s">
        <v>998</v>
      </c>
      <c r="B13" s="212" t="s">
        <v>1002</v>
      </c>
      <c r="C13" s="214" t="s">
        <v>1000</v>
      </c>
      <c r="D13" s="214"/>
      <c r="E13" s="214"/>
      <c r="F13" s="214"/>
      <c r="G13" s="212" t="s">
        <v>997</v>
      </c>
      <c r="H13" s="212"/>
      <c r="I13" s="111"/>
    </row>
    <row r="14" spans="1:9" ht="15" customHeight="1">
      <c r="A14" s="211"/>
      <c r="B14" s="212"/>
      <c r="C14" s="212" t="s">
        <v>995</v>
      </c>
      <c r="D14" s="212"/>
      <c r="E14" s="212" t="s">
        <v>996</v>
      </c>
      <c r="F14" s="212"/>
      <c r="G14" s="212"/>
      <c r="H14" s="212"/>
      <c r="I14" s="111"/>
    </row>
    <row r="15" spans="1:9" ht="15" customHeight="1">
      <c r="A15" s="158" t="s">
        <v>983</v>
      </c>
      <c r="B15" s="223">
        <v>1200</v>
      </c>
      <c r="C15" s="224">
        <v>600</v>
      </c>
      <c r="D15" s="224"/>
      <c r="E15" s="224">
        <v>195</v>
      </c>
      <c r="F15" s="224"/>
      <c r="G15" s="224" t="s">
        <v>982</v>
      </c>
      <c r="H15" s="224"/>
      <c r="I15" s="111"/>
    </row>
    <row r="16" spans="1:9" ht="15" customHeight="1">
      <c r="A16" s="159" t="s">
        <v>981</v>
      </c>
      <c r="B16" s="223">
        <v>39</v>
      </c>
      <c r="C16" s="224">
        <v>7</v>
      </c>
      <c r="D16" s="224"/>
      <c r="E16" s="224">
        <v>10</v>
      </c>
      <c r="F16" s="224"/>
      <c r="G16" s="224">
        <v>7</v>
      </c>
      <c r="H16" s="224"/>
      <c r="I16" s="111"/>
    </row>
    <row r="17" spans="1:9" ht="15" customHeight="1">
      <c r="A17" s="158" t="s">
        <v>1</v>
      </c>
      <c r="B17" s="225">
        <v>850</v>
      </c>
      <c r="C17" s="226">
        <v>535</v>
      </c>
      <c r="D17" s="226"/>
      <c r="E17" s="226">
        <v>115</v>
      </c>
      <c r="F17" s="226"/>
      <c r="G17" s="226">
        <v>425</v>
      </c>
      <c r="H17" s="226"/>
      <c r="I17" s="111"/>
    </row>
    <row r="18" spans="1:9" ht="7.5" customHeight="1">
      <c r="A18" s="216"/>
      <c r="B18" s="216"/>
      <c r="C18" s="216"/>
      <c r="D18" s="216"/>
      <c r="E18" s="216"/>
      <c r="F18" s="216"/>
      <c r="G18" s="216"/>
      <c r="H18" s="216"/>
      <c r="I18" s="111"/>
    </row>
    <row r="19" spans="1:9" ht="24" customHeight="1">
      <c r="A19" s="217" t="s">
        <v>999</v>
      </c>
      <c r="B19" s="217"/>
      <c r="C19" s="217"/>
      <c r="D19" s="217"/>
      <c r="E19" s="217"/>
      <c r="F19" s="217"/>
      <c r="G19" s="217"/>
      <c r="H19" s="217"/>
      <c r="I19" s="111"/>
    </row>
    <row r="20" spans="1:8" ht="15" customHeight="1">
      <c r="A20" s="211" t="s">
        <v>998</v>
      </c>
      <c r="B20" s="212" t="s">
        <v>1002</v>
      </c>
      <c r="C20" s="214" t="s">
        <v>1000</v>
      </c>
      <c r="D20" s="214"/>
      <c r="E20" s="214"/>
      <c r="F20" s="214"/>
      <c r="G20" s="214"/>
      <c r="H20" s="214"/>
    </row>
    <row r="21" spans="1:8" ht="15" customHeight="1">
      <c r="A21" s="211"/>
      <c r="B21" s="212"/>
      <c r="C21" s="212" t="s">
        <v>995</v>
      </c>
      <c r="D21" s="212"/>
      <c r="E21" s="212" t="s">
        <v>996</v>
      </c>
      <c r="F21" s="212"/>
      <c r="G21" s="212" t="s">
        <v>1030</v>
      </c>
      <c r="H21" s="212"/>
    </row>
    <row r="22" spans="1:8" ht="15" customHeight="1">
      <c r="A22" s="156" t="s">
        <v>983</v>
      </c>
      <c r="B22" s="220">
        <v>1500</v>
      </c>
      <c r="C22" s="227">
        <v>570</v>
      </c>
      <c r="D22" s="227"/>
      <c r="E22" s="227">
        <v>175</v>
      </c>
      <c r="F22" s="227"/>
      <c r="G22" s="227">
        <v>55</v>
      </c>
      <c r="H22" s="227"/>
    </row>
    <row r="23" spans="1:8" ht="15" customHeight="1">
      <c r="A23" s="157" t="s">
        <v>981</v>
      </c>
      <c r="B23" s="220">
        <v>53</v>
      </c>
      <c r="C23" s="227">
        <v>33</v>
      </c>
      <c r="D23" s="227"/>
      <c r="E23" s="227">
        <v>13</v>
      </c>
      <c r="F23" s="227"/>
      <c r="G23" s="227">
        <v>4</v>
      </c>
      <c r="H23" s="227"/>
    </row>
    <row r="24" spans="1:8" ht="15" customHeight="1">
      <c r="A24" s="156" t="s">
        <v>1</v>
      </c>
      <c r="B24" s="221">
        <v>940</v>
      </c>
      <c r="C24" s="228">
        <v>333</v>
      </c>
      <c r="D24" s="228"/>
      <c r="E24" s="228">
        <v>74</v>
      </c>
      <c r="F24" s="228"/>
      <c r="G24" s="228">
        <v>34</v>
      </c>
      <c r="H24" s="228"/>
    </row>
    <row r="25" spans="1:9" ht="15" customHeight="1">
      <c r="A25" s="147"/>
      <c r="B25" s="147"/>
      <c r="C25" s="147"/>
      <c r="D25" s="147"/>
      <c r="E25" s="146"/>
      <c r="F25" s="146"/>
      <c r="I25" s="111"/>
    </row>
    <row r="26" spans="1:9" ht="15">
      <c r="A26" s="147"/>
      <c r="B26" s="147"/>
      <c r="C26" s="147"/>
      <c r="D26" s="147"/>
      <c r="E26" s="146"/>
      <c r="F26" s="146"/>
      <c r="I26" s="111"/>
    </row>
    <row r="27" spans="1:9" ht="15" customHeight="1">
      <c r="A27" s="147"/>
      <c r="B27" s="147"/>
      <c r="C27" s="147"/>
      <c r="D27" s="147"/>
      <c r="E27" s="146"/>
      <c r="F27" s="146"/>
      <c r="I27" s="111"/>
    </row>
    <row r="28" spans="1:9" ht="15">
      <c r="A28" s="147"/>
      <c r="B28" s="147"/>
      <c r="C28" s="147"/>
      <c r="D28" s="147"/>
      <c r="E28" s="146"/>
      <c r="F28" s="146"/>
      <c r="I28" s="111"/>
    </row>
    <row r="29" spans="1:9" ht="15">
      <c r="A29" s="148"/>
      <c r="B29" s="148"/>
      <c r="C29" s="148"/>
      <c r="D29" s="148"/>
      <c r="E29" s="146"/>
      <c r="F29" s="146"/>
      <c r="I29" s="111"/>
    </row>
    <row r="30" spans="1:9" ht="15">
      <c r="A30" s="148"/>
      <c r="B30" s="148"/>
      <c r="C30" s="148"/>
      <c r="D30" s="148"/>
      <c r="E30" s="146"/>
      <c r="F30" s="146"/>
      <c r="I30" s="111"/>
    </row>
  </sheetData>
  <sheetProtection/>
  <mergeCells count="44">
    <mergeCell ref="A19:H19"/>
    <mergeCell ref="C20:H20"/>
    <mergeCell ref="G24:H24"/>
    <mergeCell ref="G23:H23"/>
    <mergeCell ref="G22:H22"/>
    <mergeCell ref="G21:H21"/>
    <mergeCell ref="C24:D24"/>
    <mergeCell ref="E24:F24"/>
    <mergeCell ref="C22:D22"/>
    <mergeCell ref="E22:F22"/>
    <mergeCell ref="C23:D23"/>
    <mergeCell ref="E23:F23"/>
    <mergeCell ref="C17:D17"/>
    <mergeCell ref="E17:F17"/>
    <mergeCell ref="G17:H17"/>
    <mergeCell ref="A18:H18"/>
    <mergeCell ref="A20:A21"/>
    <mergeCell ref="B20:B21"/>
    <mergeCell ref="C21:D21"/>
    <mergeCell ref="E21:F21"/>
    <mergeCell ref="C15:D15"/>
    <mergeCell ref="E15:F15"/>
    <mergeCell ref="G15:H15"/>
    <mergeCell ref="C16:D16"/>
    <mergeCell ref="E16:F16"/>
    <mergeCell ref="G16:H16"/>
    <mergeCell ref="A11:H11"/>
    <mergeCell ref="A12:H12"/>
    <mergeCell ref="A13:A14"/>
    <mergeCell ref="B13:B14"/>
    <mergeCell ref="C13:F13"/>
    <mergeCell ref="G13:H14"/>
    <mergeCell ref="C14:D14"/>
    <mergeCell ref="E14:F14"/>
    <mergeCell ref="A1:H2"/>
    <mergeCell ref="A3:H3"/>
    <mergeCell ref="A4:H4"/>
    <mergeCell ref="A5:A7"/>
    <mergeCell ref="B5:B7"/>
    <mergeCell ref="C5:H5"/>
    <mergeCell ref="C6:C7"/>
    <mergeCell ref="D6:D7"/>
    <mergeCell ref="E6:F6"/>
    <mergeCell ref="G6:H6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111" customWidth="1"/>
    <col min="2" max="3" width="42.7109375" style="111" customWidth="1"/>
  </cols>
  <sheetData>
    <row r="1" spans="1:3" ht="54" customHeight="1">
      <c r="A1" s="175" t="s">
        <v>1048</v>
      </c>
      <c r="B1" s="175"/>
      <c r="C1" s="175"/>
    </row>
    <row r="2" spans="1:3" s="2" customFormat="1" ht="3" customHeight="1">
      <c r="A2" s="218"/>
      <c r="B2" s="218"/>
      <c r="C2" s="218"/>
    </row>
    <row r="3" spans="1:3" ht="21" customHeight="1">
      <c r="A3" s="211" t="s">
        <v>43</v>
      </c>
      <c r="B3" s="164" t="s">
        <v>1028</v>
      </c>
      <c r="C3" s="163" t="s">
        <v>1032</v>
      </c>
    </row>
    <row r="4" spans="1:3" ht="21" customHeight="1">
      <c r="A4" s="211"/>
      <c r="B4" s="163" t="s">
        <v>1053</v>
      </c>
      <c r="C4" s="163" t="s">
        <v>1004</v>
      </c>
    </row>
    <row r="5" spans="1:3" ht="21" customHeight="1">
      <c r="A5" s="211"/>
      <c r="B5" s="164" t="s">
        <v>1052</v>
      </c>
      <c r="C5" s="164" t="s">
        <v>218</v>
      </c>
    </row>
    <row r="6" spans="1:3" ht="21" customHeight="1">
      <c r="A6" s="211"/>
      <c r="B6" s="164" t="s">
        <v>1054</v>
      </c>
      <c r="C6" s="163" t="s">
        <v>1035</v>
      </c>
    </row>
    <row r="7" spans="1:3" ht="21" customHeight="1">
      <c r="A7" s="211"/>
      <c r="B7" s="163" t="s">
        <v>1034</v>
      </c>
      <c r="C7" s="163" t="s">
        <v>1023</v>
      </c>
    </row>
    <row r="8" spans="1:3" ht="21" customHeight="1">
      <c r="A8" s="211"/>
      <c r="B8" s="163" t="s">
        <v>219</v>
      </c>
      <c r="C8" s="163" t="s">
        <v>1038</v>
      </c>
    </row>
    <row r="9" spans="1:3" ht="21" customHeight="1">
      <c r="A9" s="211" t="s">
        <v>44</v>
      </c>
      <c r="B9" s="165" t="s">
        <v>1024</v>
      </c>
      <c r="C9" s="165" t="s">
        <v>215</v>
      </c>
    </row>
    <row r="10" spans="1:3" ht="21" customHeight="1">
      <c r="A10" s="211"/>
      <c r="B10" s="165" t="s">
        <v>213</v>
      </c>
      <c r="C10" s="165" t="s">
        <v>221</v>
      </c>
    </row>
    <row r="11" spans="1:3" ht="21" customHeight="1">
      <c r="A11" s="211"/>
      <c r="B11" s="165" t="s">
        <v>1039</v>
      </c>
      <c r="C11" s="165" t="s">
        <v>1031</v>
      </c>
    </row>
    <row r="12" spans="1:3" ht="21" customHeight="1">
      <c r="A12" s="211"/>
      <c r="B12" s="165" t="s">
        <v>214</v>
      </c>
      <c r="C12" s="165" t="s">
        <v>1022</v>
      </c>
    </row>
    <row r="13" spans="1:3" ht="21" customHeight="1">
      <c r="A13" s="211"/>
      <c r="B13" s="165" t="s">
        <v>1049</v>
      </c>
      <c r="C13" s="165" t="s">
        <v>223</v>
      </c>
    </row>
    <row r="14" spans="1:3" ht="21" customHeight="1">
      <c r="A14" s="211"/>
      <c r="B14" s="165" t="s">
        <v>1050</v>
      </c>
      <c r="C14" s="165" t="s">
        <v>1025</v>
      </c>
    </row>
    <row r="15" spans="1:3" ht="21" customHeight="1">
      <c r="A15" s="211" t="s">
        <v>45</v>
      </c>
      <c r="B15" s="163" t="s">
        <v>1033</v>
      </c>
      <c r="C15" s="163" t="s">
        <v>220</v>
      </c>
    </row>
    <row r="16" spans="1:3" ht="21" customHeight="1">
      <c r="A16" s="211"/>
      <c r="B16" s="163" t="s">
        <v>1037</v>
      </c>
      <c r="C16" s="163" t="s">
        <v>1026</v>
      </c>
    </row>
    <row r="17" spans="1:3" ht="21" customHeight="1">
      <c r="A17" s="211"/>
      <c r="B17" s="163" t="s">
        <v>224</v>
      </c>
      <c r="C17" s="163" t="s">
        <v>1036</v>
      </c>
    </row>
    <row r="18" spans="1:3" ht="21" customHeight="1">
      <c r="A18" s="211"/>
      <c r="B18" s="163" t="s">
        <v>1051</v>
      </c>
      <c r="C18" s="163" t="s">
        <v>1029</v>
      </c>
    </row>
    <row r="19" spans="1:3" ht="21" customHeight="1">
      <c r="A19" s="211"/>
      <c r="B19" s="163" t="s">
        <v>1027</v>
      </c>
      <c r="C19" s="163" t="s">
        <v>223</v>
      </c>
    </row>
    <row r="20" spans="1:3" ht="21" customHeight="1">
      <c r="A20" s="211"/>
      <c r="B20" s="163" t="s">
        <v>1040</v>
      </c>
      <c r="C20" s="164" t="s">
        <v>1035</v>
      </c>
    </row>
    <row r="21" spans="1:3" ht="7.5" customHeight="1">
      <c r="A21" s="219"/>
      <c r="B21" s="219"/>
      <c r="C21" s="219"/>
    </row>
    <row r="22" spans="1:3" s="24" customFormat="1" ht="30">
      <c r="A22" s="113" t="s">
        <v>11</v>
      </c>
      <c r="B22" s="114" t="s">
        <v>198</v>
      </c>
      <c r="C22" s="114" t="s">
        <v>222</v>
      </c>
    </row>
    <row r="23" spans="1:3" s="24" customFormat="1" ht="15">
      <c r="A23" s="115" t="s">
        <v>3</v>
      </c>
      <c r="B23" s="160">
        <v>0</v>
      </c>
      <c r="C23" s="160">
        <v>0</v>
      </c>
    </row>
    <row r="24" spans="1:3" s="24" customFormat="1" ht="15">
      <c r="A24" s="115" t="s">
        <v>4</v>
      </c>
      <c r="B24" s="160">
        <v>0</v>
      </c>
      <c r="C24" s="160">
        <v>0</v>
      </c>
    </row>
    <row r="25" spans="1:3" s="24" customFormat="1" ht="15">
      <c r="A25" s="115" t="s">
        <v>6</v>
      </c>
      <c r="B25" s="160">
        <v>0</v>
      </c>
      <c r="C25" s="161">
        <v>0</v>
      </c>
    </row>
    <row r="26" spans="1:3" s="24" customFormat="1" ht="15">
      <c r="A26" s="115" t="s">
        <v>7</v>
      </c>
      <c r="B26" s="160">
        <v>0</v>
      </c>
      <c r="C26" s="160">
        <v>0</v>
      </c>
    </row>
    <row r="27" spans="1:3" s="24" customFormat="1" ht="15">
      <c r="A27" s="115" t="s">
        <v>5</v>
      </c>
      <c r="B27" s="160">
        <v>0</v>
      </c>
      <c r="C27" s="160">
        <v>0</v>
      </c>
    </row>
    <row r="28" spans="1:3" s="24" customFormat="1" ht="15">
      <c r="A28" s="115" t="s">
        <v>8</v>
      </c>
      <c r="B28" s="160">
        <v>0</v>
      </c>
      <c r="C28" s="160">
        <v>0</v>
      </c>
    </row>
    <row r="29" spans="1:3" s="24" customFormat="1" ht="15">
      <c r="A29" s="115" t="s">
        <v>9</v>
      </c>
      <c r="B29" s="160">
        <v>0</v>
      </c>
      <c r="C29" s="160">
        <v>0</v>
      </c>
    </row>
    <row r="30" spans="1:3" s="24" customFormat="1" ht="15">
      <c r="A30" s="116" t="s">
        <v>12</v>
      </c>
      <c r="B30" s="162">
        <v>0</v>
      </c>
      <c r="C30" s="162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 Bc. (UPU-KRP)</cp:lastModifiedBy>
  <cp:lastPrinted>2017-10-06T12:55:35Z</cp:lastPrinted>
  <dcterms:created xsi:type="dcterms:W3CDTF">2011-05-04T05:33:44Z</dcterms:created>
  <dcterms:modified xsi:type="dcterms:W3CDTF">2017-10-06T12:57:01Z</dcterms:modified>
  <cp:category/>
  <cp:version/>
  <cp:contentType/>
  <cp:contentStatus/>
</cp:coreProperties>
</file>