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<sst xmlns="http://schemas.openxmlformats.org/spreadsheetml/2006/main" count="1098" uniqueCount="284">
  <si>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</si>
  <si>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</si>
  <si>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</si>
  <si>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</si>
  <si>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</si>
  <si>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</si>
  <si>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</si>
  <si>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</si>
  <si>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</si>
  <si>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</si>
  <si>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</si>
  <si>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</si>
  <si>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</si>
  <si>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</si>
  <si>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</si>
  <si>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</si>
  <si>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</si>
  <si>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</si>
  <si>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</si>
  <si>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</si>
  <si>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</si>
  <si>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</si>
  <si>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</si>
  <si>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</si>
  <si>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</si>
  <si>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</si>
  <si>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</si>
  <si>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</si>
  <si>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</si>
  <si>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</si>
  <si>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</si>
  <si>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</si>
  <si>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</si>
  <si>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</si>
  <si>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</si>
  <si>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</si>
  <si>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</si>
  <si>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</si>
  <si>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</si>
  <si>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</si>
  <si>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</si>
  <si>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</si>
  <si>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</si>
  <si>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</si>
  <si>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</si>
  <si>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</si>
  <si>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</si>
  <si>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</si>
  <si>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</si>
  <si>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</si>
  <si>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</si>
  <si>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</si>
  <si>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</si>
  <si>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</si>
  <si>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</si>
  <si>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</si>
  <si>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</si>
  <si>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</si>
  <si>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</si>
  <si>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</si>
  <si>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</si>
  <si>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</si>
  <si>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</si>
  <si>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</si>
  <si>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</si>
  <si>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</si>
  <si>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</si>
  <si>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</si>
  <si>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</si>
  <si>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</si>
  <si>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</si>
  <si>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</si>
  <si>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</si>
  <si>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</si>
  <si>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</si>
  <si>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</si>
  <si>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</si>
  <si>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</si>
  <si>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</si>
  <si>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</si>
  <si>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</si>
  <si>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</si>
  <si>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</si>
  <si>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</si>
  <si>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</si>
  <si>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</si>
  <si>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</si>
  <si>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</si>
  <si>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</si>
  <si>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</si>
  <si>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</si>
  <si>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</si>
  <si>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</si>
  <si>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</si>
  <si>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</si>
  <si>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</si>
  <si>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</si>
  <si>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</si>
  <si>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</si>
  <si>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</si>
  <si>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</si>
  <si>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</si>
  <si>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</si>
  <si>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</si>
  <si>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</si>
  <si>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</si>
  <si>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</si>
  <si>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</si>
  <si>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</si>
  <si>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</si>
  <si>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</si>
  <si>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</si>
  <si>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</si>
  <si>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</si>
  <si>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</si>
  <si>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</si>
  <si>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</si>
  <si>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</si>
  <si>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</si>
  <si>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</si>
  <si>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</si>
  <si>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</si>
  <si>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</si>
  <si>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</si>
  <si>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</si>
  <si>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</si>
  <si>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</si>
  <si>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</si>
  <si>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</si>
  <si>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</si>
  <si>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</si>
  <si>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</si>
  <si>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</si>
  <si>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</si>
  <si>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</si>
  <si>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</si>
  <si>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</si>
  <si>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</si>
  <si>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</si>
  <si>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</si>
  <si>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</si>
  <si>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</si>
  <si>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</si>
  <si>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</si>
  <si>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</si>
  <si>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</si>
  <si>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</si>
  <si>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</si>
  <si>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</si>
  <si>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</si>
  <si>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</si>
  <si>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</si>
  <si>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</si>
  <si>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</si>
  <si>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</si>
  <si>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</si>
  <si>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</si>
  <si>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</si>
  <si>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</si>
  <si>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</si>
  <si>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</si>
  <si>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</si>
  <si>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</si>
  <si>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</si>
  <si>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</si>
  <si>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</si>
  <si>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</si>
  <si>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</si>
  <si>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</si>
  <si>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</si>
  <si>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</si>
  <si>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</si>
  <si>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</si>
  <si>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</si>
  <si>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</si>
  <si>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</si>
  <si>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</si>
  <si>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</si>
  <si>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</si>
  <si>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</si>
  <si>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</si>
  <si>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</si>
  <si>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</si>
  <si>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</si>
  <si>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</si>
  <si>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</si>
  <si>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</si>
  <si>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</si>
  <si>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</si>
  <si>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</si>
  <si>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</si>
  <si>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</si>
  <si>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</si>
  <si>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</si>
  <si>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</si>
  <si>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</si>
  <si>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</si>
  <si>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</si>
  <si>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</si>
  <si>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</si>
  <si>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</si>
  <si>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</si>
  <si>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</si>
  <si>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</si>
  <si>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</si>
  <si>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</si>
  <si>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</si>
  <si>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</si>
  <si>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</si>
  <si>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</si>
  <si>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</si>
  <si>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</si>
  <si>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</si>
  <si>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</si>
  <si>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</si>
  <si>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</si>
  <si>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</si>
  <si>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</si>
  <si>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</si>
  <si>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</si>
  <si>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</si>
  <si>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</si>
  <si>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</si>
  <si>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</si>
  <si>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</si>
  <si>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</si>
  <si>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</si>
  <si>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</si>
  <si>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</si>
  <si>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</si>
  <si>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</si>
  <si>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</si>
  <si>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</si>
  <si>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</si>
  <si>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</si>
  <si>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</si>
  <si>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</si>
  <si>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</si>
  <si>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</si>
  <si>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</si>
  <si>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</si>
  <si>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</si>
  <si>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</si>
  <si>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</si>
  <si>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</si>
  <si>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</si>
  <si>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</si>
  <si>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Lékaři</t>
  </si>
  <si>
    <t>Zubaři</t>
  </si>
  <si>
    <t>Výrobní a montážní dělníci</t>
  </si>
  <si>
    <t>Pomocní a manipulační dělníci</t>
  </si>
  <si>
    <t>Ruční baliči</t>
  </si>
  <si>
    <t>Prodavači, obchodní referenti</t>
  </si>
  <si>
    <t>Uchazeči s ukončenou evidencí a vyřazení celkem</t>
  </si>
  <si>
    <t>Techničtí pracovníci a strojní inženýři</t>
  </si>
  <si>
    <t>Specialisté obchodu a marketingu</t>
  </si>
  <si>
    <t>Svářeči, zámečníci</t>
  </si>
  <si>
    <t>Operátoři šicích strojů</t>
  </si>
  <si>
    <t>Řidiči MKD</t>
  </si>
  <si>
    <t>Vedoucí a řídící pracovníci</t>
  </si>
  <si>
    <t>Návrháři</t>
  </si>
  <si>
    <t>Umělečtí restaurátoři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</si>
  <si>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květen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</si>
  <si>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</si>
  <si>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</si>
  <si>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-květen 2016</t>
    </r>
  </si>
  <si>
    <t>Řidiči nákladních automobilů a tahačů</t>
  </si>
  <si>
    <t>Kuchaři, pomocní kuchaři</t>
  </si>
  <si>
    <t>Svářeči, řezači plamenem a páječi</t>
  </si>
  <si>
    <t>Zedníci a stavební dělníci</t>
  </si>
  <si>
    <t>Obsluha šicích a vyšívacích strojů, šičky</t>
  </si>
  <si>
    <t>Pracovníci ostrahy, strážní</t>
  </si>
  <si>
    <t>Číšníci a servírky</t>
  </si>
  <si>
    <t>Instalatéři, potrubáři, zámečníci, klempíři</t>
  </si>
  <si>
    <t>Prodavači v prodejnách, obchodní zástupci</t>
  </si>
  <si>
    <t>Pomocní pracovníci ve výrobě, montážní dělníci</t>
  </si>
  <si>
    <t>Nástrojáři a příbuzní pracovníci, seřizovači</t>
  </si>
  <si>
    <t>Zahradníci, ovocnáři, pěstitelé</t>
  </si>
  <si>
    <t xml:space="preserve">Uklizeči </t>
  </si>
  <si>
    <t>Sezónní baliči</t>
  </si>
  <si>
    <t>Zdravotní odborníci</t>
  </si>
  <si>
    <t>M. Příspěvek na podporu regionální mobility</t>
  </si>
  <si>
    <t>Příspěvek na podporu regionální mobility</t>
  </si>
  <si>
    <t>Uchazeči po mateřské/rodičovské dovolené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</si>
</sst>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262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49</v>
      </c>
      <c r="B5" s="46">
        <f aca="true" t="shared" si="0" ref="B5:B17">SUM(E5:K5)</f>
        <v>48520</v>
      </c>
      <c r="C5" s="47">
        <f aca="true" t="shared" si="1" ref="C5:C17">SUM(L5:R5)</f>
        <v>24880</v>
      </c>
      <c r="D5" s="48"/>
      <c r="E5" s="49">
        <v>7239</v>
      </c>
      <c r="F5" s="50">
        <v>8090</v>
      </c>
      <c r="G5" s="51">
        <v>5144</v>
      </c>
      <c r="H5" s="50">
        <v>4765</v>
      </c>
      <c r="I5" s="52">
        <v>8641</v>
      </c>
      <c r="J5" s="49">
        <v>6543</v>
      </c>
      <c r="K5" s="49">
        <v>8098</v>
      </c>
      <c r="L5" s="53">
        <v>3619</v>
      </c>
      <c r="M5" s="54">
        <v>4182</v>
      </c>
      <c r="N5" s="55">
        <v>2718</v>
      </c>
      <c r="O5" s="54">
        <v>2416</v>
      </c>
      <c r="P5" s="56">
        <v>4599</v>
      </c>
      <c r="Q5" s="53">
        <v>3500</v>
      </c>
      <c r="R5" s="53">
        <v>3846</v>
      </c>
      <c r="S5" s="1"/>
    </row>
    <row r="6" spans="1:18" ht="15" customHeight="1">
      <c r="A6" s="45" t="s">
        <v>50</v>
      </c>
      <c r="B6" s="46">
        <f t="shared" si="0"/>
        <v>6648</v>
      </c>
      <c r="C6" s="47">
        <f t="shared" si="1"/>
        <v>3468</v>
      </c>
      <c r="D6" s="57"/>
      <c r="E6" s="49">
        <v>1074</v>
      </c>
      <c r="F6" s="50">
        <v>1018</v>
      </c>
      <c r="G6" s="51">
        <v>870</v>
      </c>
      <c r="H6" s="50">
        <v>734</v>
      </c>
      <c r="I6" s="52">
        <v>1002</v>
      </c>
      <c r="J6" s="49">
        <v>1080</v>
      </c>
      <c r="K6" s="49">
        <v>870</v>
      </c>
      <c r="L6" s="53">
        <v>558</v>
      </c>
      <c r="M6" s="54">
        <v>550</v>
      </c>
      <c r="N6" s="55">
        <v>476</v>
      </c>
      <c r="O6" s="54">
        <v>382</v>
      </c>
      <c r="P6" s="56">
        <v>506</v>
      </c>
      <c r="Q6" s="53">
        <v>556</v>
      </c>
      <c r="R6" s="53">
        <v>440</v>
      </c>
    </row>
    <row r="7" spans="1:18" ht="15" customHeight="1">
      <c r="A7" s="45" t="s">
        <v>51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52</v>
      </c>
      <c r="B8" s="46">
        <f t="shared" si="0"/>
        <v>2</v>
      </c>
      <c r="C8" s="47">
        <f t="shared" si="1"/>
        <v>2</v>
      </c>
      <c r="D8" s="57"/>
      <c r="E8" s="49">
        <v>2</v>
      </c>
      <c r="F8" s="50">
        <v>0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2</v>
      </c>
      <c r="M8" s="54">
        <v>0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53</v>
      </c>
      <c r="B9" s="46">
        <f t="shared" si="0"/>
        <v>774</v>
      </c>
      <c r="C9" s="47">
        <f t="shared" si="1"/>
        <v>436</v>
      </c>
      <c r="D9" s="57"/>
      <c r="E9" s="49">
        <v>155</v>
      </c>
      <c r="F9" s="50">
        <v>66</v>
      </c>
      <c r="G9" s="51">
        <v>169</v>
      </c>
      <c r="H9" s="50">
        <v>26</v>
      </c>
      <c r="I9" s="52">
        <v>211</v>
      </c>
      <c r="J9" s="49">
        <v>48</v>
      </c>
      <c r="K9" s="49">
        <v>99</v>
      </c>
      <c r="L9" s="53">
        <v>89</v>
      </c>
      <c r="M9" s="54">
        <v>40</v>
      </c>
      <c r="N9" s="55">
        <v>93</v>
      </c>
      <c r="O9" s="54">
        <v>10</v>
      </c>
      <c r="P9" s="56">
        <v>119</v>
      </c>
      <c r="Q9" s="53">
        <v>29</v>
      </c>
      <c r="R9" s="53">
        <v>56</v>
      </c>
    </row>
    <row r="10" spans="1:19" ht="15" customHeight="1">
      <c r="A10" s="45" t="s">
        <v>54</v>
      </c>
      <c r="B10" s="46">
        <f t="shared" si="0"/>
        <v>4127</v>
      </c>
      <c r="C10" s="47">
        <f t="shared" si="1"/>
        <v>2219</v>
      </c>
      <c r="D10" s="57"/>
      <c r="E10" s="49">
        <v>757</v>
      </c>
      <c r="F10" s="50">
        <v>607</v>
      </c>
      <c r="G10" s="51">
        <v>473</v>
      </c>
      <c r="H10" s="50">
        <v>511</v>
      </c>
      <c r="I10" s="52">
        <v>522</v>
      </c>
      <c r="J10" s="49">
        <v>698</v>
      </c>
      <c r="K10" s="49">
        <v>559</v>
      </c>
      <c r="L10" s="53">
        <v>387</v>
      </c>
      <c r="M10" s="54">
        <v>330</v>
      </c>
      <c r="N10" s="55">
        <v>269</v>
      </c>
      <c r="O10" s="54">
        <v>291</v>
      </c>
      <c r="P10" s="56">
        <v>282</v>
      </c>
      <c r="Q10" s="53">
        <v>388</v>
      </c>
      <c r="R10" s="53">
        <v>272</v>
      </c>
      <c r="S10" s="1"/>
    </row>
    <row r="11" spans="1:19" ht="15" customHeight="1">
      <c r="A11" s="45" t="s">
        <v>55</v>
      </c>
      <c r="B11" s="46">
        <f t="shared" si="0"/>
        <v>1712</v>
      </c>
      <c r="C11" s="47">
        <f t="shared" si="1"/>
        <v>800</v>
      </c>
      <c r="D11" s="57"/>
      <c r="E11" s="49">
        <v>155</v>
      </c>
      <c r="F11" s="50">
        <v>344</v>
      </c>
      <c r="G11" s="51">
        <v>224</v>
      </c>
      <c r="H11" s="50">
        <v>193</v>
      </c>
      <c r="I11" s="52">
        <v>267</v>
      </c>
      <c r="J11" s="49">
        <v>324</v>
      </c>
      <c r="K11" s="49">
        <v>205</v>
      </c>
      <c r="L11" s="53">
        <v>78</v>
      </c>
      <c r="M11" s="54">
        <v>180</v>
      </c>
      <c r="N11" s="55">
        <v>114</v>
      </c>
      <c r="O11" s="54">
        <v>81</v>
      </c>
      <c r="P11" s="56">
        <v>104</v>
      </c>
      <c r="Q11" s="53">
        <v>133</v>
      </c>
      <c r="R11" s="53">
        <v>110</v>
      </c>
      <c r="S11" s="1"/>
    </row>
    <row r="12" spans="1:19" ht="15" customHeight="1">
      <c r="A12" s="45" t="s">
        <v>56</v>
      </c>
      <c r="B12" s="46">
        <f t="shared" si="0"/>
        <v>10</v>
      </c>
      <c r="C12" s="47">
        <f t="shared" si="1"/>
        <v>3</v>
      </c>
      <c r="D12" s="57"/>
      <c r="E12" s="49">
        <v>1</v>
      </c>
      <c r="F12" s="50">
        <v>1</v>
      </c>
      <c r="G12" s="51">
        <v>0</v>
      </c>
      <c r="H12" s="50">
        <v>2</v>
      </c>
      <c r="I12" s="52">
        <v>1</v>
      </c>
      <c r="J12" s="49">
        <v>3</v>
      </c>
      <c r="K12" s="49">
        <v>2</v>
      </c>
      <c r="L12" s="53">
        <v>0</v>
      </c>
      <c r="M12" s="54">
        <v>0</v>
      </c>
      <c r="N12" s="55">
        <v>0</v>
      </c>
      <c r="O12" s="54">
        <v>0</v>
      </c>
      <c r="P12" s="56">
        <v>0</v>
      </c>
      <c r="Q12" s="53">
        <v>2</v>
      </c>
      <c r="R12" s="53">
        <v>1</v>
      </c>
      <c r="S12" s="1"/>
    </row>
    <row r="13" spans="1:19" ht="15" customHeight="1">
      <c r="A13" s="45" t="s">
        <v>57</v>
      </c>
      <c r="B13" s="46">
        <f t="shared" si="0"/>
        <v>23</v>
      </c>
      <c r="C13" s="47">
        <f t="shared" si="1"/>
        <v>8</v>
      </c>
      <c r="D13" s="57"/>
      <c r="E13" s="49">
        <v>4</v>
      </c>
      <c r="F13" s="50">
        <v>0</v>
      </c>
      <c r="G13" s="51">
        <v>4</v>
      </c>
      <c r="H13" s="50">
        <v>2</v>
      </c>
      <c r="I13" s="52">
        <v>1</v>
      </c>
      <c r="J13" s="49">
        <v>7</v>
      </c>
      <c r="K13" s="49">
        <v>5</v>
      </c>
      <c r="L13" s="53">
        <v>2</v>
      </c>
      <c r="M13" s="54">
        <v>0</v>
      </c>
      <c r="N13" s="55">
        <v>0</v>
      </c>
      <c r="O13" s="54">
        <v>0</v>
      </c>
      <c r="P13" s="56">
        <v>1</v>
      </c>
      <c r="Q13" s="53">
        <v>4</v>
      </c>
      <c r="R13" s="53">
        <v>1</v>
      </c>
      <c r="S13" s="1"/>
    </row>
    <row r="14" spans="1:19" ht="15" customHeight="1">
      <c r="A14" s="45" t="s">
        <v>58</v>
      </c>
      <c r="B14" s="46">
        <f t="shared" si="0"/>
        <v>32482</v>
      </c>
      <c r="C14" s="47">
        <f t="shared" si="1"/>
        <v>17317</v>
      </c>
      <c r="D14" s="57"/>
      <c r="E14" s="49">
        <v>4743</v>
      </c>
      <c r="F14" s="50">
        <v>5645</v>
      </c>
      <c r="G14" s="51">
        <v>3370</v>
      </c>
      <c r="H14" s="50">
        <v>3094</v>
      </c>
      <c r="I14" s="52">
        <v>6065</v>
      </c>
      <c r="J14" s="49">
        <v>3974</v>
      </c>
      <c r="K14" s="49">
        <v>5591</v>
      </c>
      <c r="L14" s="53">
        <v>2440</v>
      </c>
      <c r="M14" s="54">
        <v>3031</v>
      </c>
      <c r="N14" s="55">
        <v>1867</v>
      </c>
      <c r="O14" s="54">
        <v>1631</v>
      </c>
      <c r="P14" s="56">
        <v>3336</v>
      </c>
      <c r="Q14" s="53">
        <v>2226</v>
      </c>
      <c r="R14" s="53">
        <v>2786</v>
      </c>
      <c r="S14" s="1"/>
    </row>
    <row r="15" spans="1:19" ht="15" customHeight="1">
      <c r="A15" s="45" t="s">
        <v>59</v>
      </c>
      <c r="B15" s="46">
        <f t="shared" si="0"/>
        <v>629</v>
      </c>
      <c r="C15" s="47">
        <f t="shared" si="1"/>
        <v>629</v>
      </c>
      <c r="D15" s="57"/>
      <c r="E15" s="49">
        <v>132</v>
      </c>
      <c r="F15" s="50">
        <v>121</v>
      </c>
      <c r="G15" s="51">
        <v>35</v>
      </c>
      <c r="H15" s="50">
        <v>75</v>
      </c>
      <c r="I15" s="52">
        <v>90</v>
      </c>
      <c r="J15" s="49">
        <v>80</v>
      </c>
      <c r="K15" s="49">
        <v>96</v>
      </c>
      <c r="L15" s="53">
        <v>132</v>
      </c>
      <c r="M15" s="54">
        <v>121</v>
      </c>
      <c r="N15" s="55">
        <v>35</v>
      </c>
      <c r="O15" s="54">
        <v>75</v>
      </c>
      <c r="P15" s="56">
        <v>90</v>
      </c>
      <c r="Q15" s="53">
        <v>80</v>
      </c>
      <c r="R15" s="53">
        <v>96</v>
      </c>
      <c r="S15" s="1"/>
    </row>
    <row r="16" spans="1:19" ht="15" customHeight="1">
      <c r="A16" s="45" t="s">
        <v>60</v>
      </c>
      <c r="B16" s="46">
        <f t="shared" si="0"/>
        <v>7578</v>
      </c>
      <c r="C16" s="47">
        <f t="shared" si="1"/>
        <v>6899</v>
      </c>
      <c r="D16" s="57"/>
      <c r="E16" s="49">
        <v>1360</v>
      </c>
      <c r="F16" s="50">
        <v>1454</v>
      </c>
      <c r="G16" s="51">
        <v>325</v>
      </c>
      <c r="H16" s="50">
        <v>873</v>
      </c>
      <c r="I16" s="52">
        <v>1287</v>
      </c>
      <c r="J16" s="49">
        <v>1063</v>
      </c>
      <c r="K16" s="49">
        <v>1216</v>
      </c>
      <c r="L16" s="53">
        <v>1154</v>
      </c>
      <c r="M16" s="54">
        <v>1375</v>
      </c>
      <c r="N16" s="55">
        <v>316</v>
      </c>
      <c r="O16" s="54">
        <v>773</v>
      </c>
      <c r="P16" s="56">
        <v>1224</v>
      </c>
      <c r="Q16" s="53">
        <v>1021</v>
      </c>
      <c r="R16" s="53">
        <v>1036</v>
      </c>
      <c r="S16" s="1"/>
    </row>
    <row r="17" spans="1:19" ht="15" customHeight="1">
      <c r="A17" s="45" t="s">
        <v>61</v>
      </c>
      <c r="B17" s="46">
        <f t="shared" si="0"/>
        <v>150</v>
      </c>
      <c r="C17" s="47">
        <f t="shared" si="1"/>
        <v>76</v>
      </c>
      <c r="D17" s="57"/>
      <c r="E17" s="49">
        <v>26</v>
      </c>
      <c r="F17" s="50">
        <v>11</v>
      </c>
      <c r="G17" s="51">
        <v>14</v>
      </c>
      <c r="H17" s="50">
        <v>21</v>
      </c>
      <c r="I17" s="52">
        <v>16</v>
      </c>
      <c r="J17" s="49">
        <v>47</v>
      </c>
      <c r="K17" s="49">
        <v>15</v>
      </c>
      <c r="L17" s="53">
        <v>11</v>
      </c>
      <c r="M17" s="54">
        <v>6</v>
      </c>
      <c r="N17" s="55">
        <v>7</v>
      </c>
      <c r="O17" s="54">
        <v>9</v>
      </c>
      <c r="P17" s="56">
        <v>7</v>
      </c>
      <c r="Q17" s="53">
        <v>27</v>
      </c>
      <c r="R17" s="53">
        <v>9</v>
      </c>
      <c r="S17" s="1"/>
    </row>
    <row r="18" spans="1:19" ht="15" customHeight="1">
      <c r="A18" s="45" t="s">
        <v>283</v>
      </c>
      <c r="B18" s="46">
        <f>SUM(E18:K18)</f>
        <v>4399</v>
      </c>
      <c r="C18" s="47">
        <f>SUM(L18:R18)</f>
        <v>4238</v>
      </c>
      <c r="D18" s="57"/>
      <c r="E18" s="49">
        <v>478</v>
      </c>
      <c r="F18" s="50">
        <v>814</v>
      </c>
      <c r="G18" s="51">
        <v>417</v>
      </c>
      <c r="H18" s="50">
        <v>233</v>
      </c>
      <c r="I18" s="52">
        <v>921</v>
      </c>
      <c r="J18" s="49">
        <v>713</v>
      </c>
      <c r="K18" s="49">
        <v>823</v>
      </c>
      <c r="L18" s="53">
        <v>456</v>
      </c>
      <c r="M18" s="54">
        <v>767</v>
      </c>
      <c r="N18" s="55">
        <v>407</v>
      </c>
      <c r="O18" s="54">
        <v>224</v>
      </c>
      <c r="P18" s="56">
        <v>901</v>
      </c>
      <c r="Q18" s="53">
        <v>693</v>
      </c>
      <c r="R18" s="53">
        <v>790</v>
      </c>
      <c r="S18" s="1"/>
    </row>
    <row r="19" spans="1:19" ht="15" customHeight="1">
      <c r="A19" s="45" t="s">
        <v>62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63</v>
      </c>
      <c r="B20" s="46">
        <f aca="true" t="shared" si="2" ref="B20:B31">SUM(E20:K20)</f>
        <v>1975</v>
      </c>
      <c r="C20" s="47">
        <f aca="true" t="shared" si="3" ref="C20:C31">SUM(L20:R20)</f>
        <v>904</v>
      </c>
      <c r="D20" s="57"/>
      <c r="E20" s="49">
        <v>299</v>
      </c>
      <c r="F20" s="50">
        <v>307</v>
      </c>
      <c r="G20" s="51">
        <v>147</v>
      </c>
      <c r="H20" s="50">
        <v>198</v>
      </c>
      <c r="I20" s="52">
        <v>389</v>
      </c>
      <c r="J20" s="49">
        <v>305</v>
      </c>
      <c r="K20" s="49">
        <v>330</v>
      </c>
      <c r="L20" s="53">
        <v>124</v>
      </c>
      <c r="M20" s="54">
        <v>145</v>
      </c>
      <c r="N20" s="55">
        <v>67</v>
      </c>
      <c r="O20" s="54">
        <v>94</v>
      </c>
      <c r="P20" s="56">
        <v>175</v>
      </c>
      <c r="Q20" s="53">
        <v>162</v>
      </c>
      <c r="R20" s="53">
        <v>137</v>
      </c>
      <c r="S20" s="1"/>
    </row>
    <row r="21" spans="1:19" ht="15" customHeight="1">
      <c r="A21" s="45" t="s">
        <v>64</v>
      </c>
      <c r="B21" s="46">
        <f t="shared" si="2"/>
        <v>797</v>
      </c>
      <c r="C21" s="47">
        <f t="shared" si="3"/>
        <v>395</v>
      </c>
      <c r="D21" s="57"/>
      <c r="E21" s="49">
        <v>117</v>
      </c>
      <c r="F21" s="50">
        <v>133</v>
      </c>
      <c r="G21" s="51">
        <v>47</v>
      </c>
      <c r="H21" s="50">
        <v>74</v>
      </c>
      <c r="I21" s="52">
        <v>168</v>
      </c>
      <c r="J21" s="49">
        <v>135</v>
      </c>
      <c r="K21" s="49">
        <v>123</v>
      </c>
      <c r="L21" s="53">
        <v>49</v>
      </c>
      <c r="M21" s="54">
        <v>69</v>
      </c>
      <c r="N21" s="55">
        <v>28</v>
      </c>
      <c r="O21" s="54">
        <v>36</v>
      </c>
      <c r="P21" s="56">
        <v>86</v>
      </c>
      <c r="Q21" s="53">
        <v>77</v>
      </c>
      <c r="R21" s="53">
        <v>50</v>
      </c>
      <c r="S21" s="1"/>
    </row>
    <row r="22" spans="1:19" ht="15" customHeight="1">
      <c r="A22" s="45" t="s">
        <v>65</v>
      </c>
      <c r="B22" s="46">
        <f t="shared" si="2"/>
        <v>4803</v>
      </c>
      <c r="C22" s="47">
        <f t="shared" si="3"/>
        <v>2069</v>
      </c>
      <c r="D22" s="57"/>
      <c r="E22" s="49">
        <v>774</v>
      </c>
      <c r="F22" s="50">
        <v>749</v>
      </c>
      <c r="G22" s="51">
        <v>554</v>
      </c>
      <c r="H22" s="50">
        <v>452</v>
      </c>
      <c r="I22" s="52">
        <v>826</v>
      </c>
      <c r="J22" s="49">
        <v>653</v>
      </c>
      <c r="K22" s="49">
        <v>795</v>
      </c>
      <c r="L22" s="53">
        <v>310</v>
      </c>
      <c r="M22" s="54">
        <v>339</v>
      </c>
      <c r="N22" s="55">
        <v>236</v>
      </c>
      <c r="O22" s="54">
        <v>194</v>
      </c>
      <c r="P22" s="56">
        <v>359</v>
      </c>
      <c r="Q22" s="53">
        <v>308</v>
      </c>
      <c r="R22" s="53">
        <v>323</v>
      </c>
      <c r="S22" s="1"/>
    </row>
    <row r="23" spans="1:19" ht="15" customHeight="1">
      <c r="A23" s="45" t="s">
        <v>66</v>
      </c>
      <c r="B23" s="46">
        <f t="shared" si="2"/>
        <v>5148</v>
      </c>
      <c r="C23" s="47">
        <f t="shared" si="3"/>
        <v>2475</v>
      </c>
      <c r="D23" s="57"/>
      <c r="E23" s="49">
        <v>805</v>
      </c>
      <c r="F23" s="50">
        <v>799</v>
      </c>
      <c r="G23" s="51">
        <v>546</v>
      </c>
      <c r="H23" s="50">
        <v>500</v>
      </c>
      <c r="I23" s="52">
        <v>896</v>
      </c>
      <c r="J23" s="49">
        <v>701</v>
      </c>
      <c r="K23" s="49">
        <v>901</v>
      </c>
      <c r="L23" s="53">
        <v>396</v>
      </c>
      <c r="M23" s="54">
        <v>353</v>
      </c>
      <c r="N23" s="55">
        <v>264</v>
      </c>
      <c r="O23" s="54">
        <v>264</v>
      </c>
      <c r="P23" s="56">
        <v>460</v>
      </c>
      <c r="Q23" s="53">
        <v>359</v>
      </c>
      <c r="R23" s="53">
        <v>379</v>
      </c>
      <c r="S23" s="1"/>
    </row>
    <row r="24" spans="1:19" ht="15" customHeight="1">
      <c r="A24" s="45" t="s">
        <v>67</v>
      </c>
      <c r="B24" s="46">
        <f t="shared" si="2"/>
        <v>5238</v>
      </c>
      <c r="C24" s="47">
        <f t="shared" si="3"/>
        <v>2733</v>
      </c>
      <c r="D24" s="57"/>
      <c r="E24" s="49">
        <v>753</v>
      </c>
      <c r="F24" s="50">
        <v>895</v>
      </c>
      <c r="G24" s="51">
        <v>519</v>
      </c>
      <c r="H24" s="50">
        <v>525</v>
      </c>
      <c r="I24" s="52">
        <v>990</v>
      </c>
      <c r="J24" s="49">
        <v>630</v>
      </c>
      <c r="K24" s="49">
        <v>926</v>
      </c>
      <c r="L24" s="53">
        <v>403</v>
      </c>
      <c r="M24" s="54">
        <v>464</v>
      </c>
      <c r="N24" s="55">
        <v>267</v>
      </c>
      <c r="O24" s="54">
        <v>279</v>
      </c>
      <c r="P24" s="56">
        <v>517</v>
      </c>
      <c r="Q24" s="53">
        <v>355</v>
      </c>
      <c r="R24" s="53">
        <v>448</v>
      </c>
      <c r="S24" s="1"/>
    </row>
    <row r="25" spans="1:19" ht="15" customHeight="1">
      <c r="A25" s="45" t="s">
        <v>68</v>
      </c>
      <c r="B25" s="46">
        <f t="shared" si="2"/>
        <v>5835</v>
      </c>
      <c r="C25" s="47">
        <f t="shared" si="3"/>
        <v>3244</v>
      </c>
      <c r="D25" s="57"/>
      <c r="E25" s="49">
        <v>856</v>
      </c>
      <c r="F25" s="50">
        <v>977</v>
      </c>
      <c r="G25" s="51">
        <v>630</v>
      </c>
      <c r="H25" s="50">
        <v>570</v>
      </c>
      <c r="I25" s="52">
        <v>1033</v>
      </c>
      <c r="J25" s="49">
        <v>797</v>
      </c>
      <c r="K25" s="49">
        <v>972</v>
      </c>
      <c r="L25" s="53">
        <v>482</v>
      </c>
      <c r="M25" s="54">
        <v>528</v>
      </c>
      <c r="N25" s="55">
        <v>390</v>
      </c>
      <c r="O25" s="54">
        <v>328</v>
      </c>
      <c r="P25" s="56">
        <v>584</v>
      </c>
      <c r="Q25" s="53">
        <v>429</v>
      </c>
      <c r="R25" s="53">
        <v>503</v>
      </c>
      <c r="S25" s="1"/>
    </row>
    <row r="26" spans="1:19" ht="15" customHeight="1">
      <c r="A26" s="45" t="s">
        <v>69</v>
      </c>
      <c r="B26" s="46">
        <f t="shared" si="2"/>
        <v>6015</v>
      </c>
      <c r="C26" s="47">
        <f t="shared" si="3"/>
        <v>3481</v>
      </c>
      <c r="D26" s="57"/>
      <c r="E26" s="49">
        <v>965</v>
      </c>
      <c r="F26" s="50">
        <v>979</v>
      </c>
      <c r="G26" s="51">
        <v>630</v>
      </c>
      <c r="H26" s="50">
        <v>609</v>
      </c>
      <c r="I26" s="52">
        <v>1074</v>
      </c>
      <c r="J26" s="49">
        <v>792</v>
      </c>
      <c r="K26" s="49">
        <v>966</v>
      </c>
      <c r="L26" s="53">
        <v>547</v>
      </c>
      <c r="M26" s="54">
        <v>567</v>
      </c>
      <c r="N26" s="55">
        <v>380</v>
      </c>
      <c r="O26" s="54">
        <v>330</v>
      </c>
      <c r="P26" s="56">
        <v>644</v>
      </c>
      <c r="Q26" s="53">
        <v>489</v>
      </c>
      <c r="R26" s="53">
        <v>524</v>
      </c>
      <c r="S26" s="1"/>
    </row>
    <row r="27" spans="1:19" ht="15" customHeight="1">
      <c r="A27" s="45" t="s">
        <v>70</v>
      </c>
      <c r="B27" s="46">
        <f t="shared" si="2"/>
        <v>5167</v>
      </c>
      <c r="C27" s="47">
        <f t="shared" si="3"/>
        <v>2970</v>
      </c>
      <c r="D27" s="57"/>
      <c r="E27" s="49">
        <v>792</v>
      </c>
      <c r="F27" s="50">
        <v>855</v>
      </c>
      <c r="G27" s="51">
        <v>529</v>
      </c>
      <c r="H27" s="50">
        <v>463</v>
      </c>
      <c r="I27" s="52">
        <v>957</v>
      </c>
      <c r="J27" s="49">
        <v>713</v>
      </c>
      <c r="K27" s="49">
        <v>858</v>
      </c>
      <c r="L27" s="53">
        <v>453</v>
      </c>
      <c r="M27" s="54">
        <v>493</v>
      </c>
      <c r="N27" s="55">
        <v>323</v>
      </c>
      <c r="O27" s="54">
        <v>242</v>
      </c>
      <c r="P27" s="56">
        <v>554</v>
      </c>
      <c r="Q27" s="53">
        <v>439</v>
      </c>
      <c r="R27" s="53">
        <v>466</v>
      </c>
      <c r="S27" s="1"/>
    </row>
    <row r="28" spans="1:19" ht="15" customHeight="1">
      <c r="A28" s="45" t="s">
        <v>71</v>
      </c>
      <c r="B28" s="46">
        <f t="shared" si="2"/>
        <v>5458</v>
      </c>
      <c r="C28" s="47">
        <f t="shared" si="3"/>
        <v>2998</v>
      </c>
      <c r="D28" s="57"/>
      <c r="E28" s="49">
        <v>722</v>
      </c>
      <c r="F28" s="50">
        <v>1026</v>
      </c>
      <c r="G28" s="51">
        <v>571</v>
      </c>
      <c r="H28" s="50">
        <v>526</v>
      </c>
      <c r="I28" s="52">
        <v>988</v>
      </c>
      <c r="J28" s="49">
        <v>708</v>
      </c>
      <c r="K28" s="49">
        <v>917</v>
      </c>
      <c r="L28" s="53">
        <v>386</v>
      </c>
      <c r="M28" s="54">
        <v>583</v>
      </c>
      <c r="N28" s="55">
        <v>338</v>
      </c>
      <c r="O28" s="54">
        <v>270</v>
      </c>
      <c r="P28" s="56">
        <v>572</v>
      </c>
      <c r="Q28" s="53">
        <v>378</v>
      </c>
      <c r="R28" s="53">
        <v>471</v>
      </c>
      <c r="S28" s="1"/>
    </row>
    <row r="29" spans="1:19" ht="15" customHeight="1">
      <c r="A29" s="45" t="s">
        <v>72</v>
      </c>
      <c r="B29" s="46">
        <f t="shared" si="2"/>
        <v>6055</v>
      </c>
      <c r="C29" s="47">
        <f t="shared" si="3"/>
        <v>3213</v>
      </c>
      <c r="D29" s="57"/>
      <c r="E29" s="49">
        <v>846</v>
      </c>
      <c r="F29" s="50">
        <v>1072</v>
      </c>
      <c r="G29" s="51">
        <v>671</v>
      </c>
      <c r="H29" s="50">
        <v>622</v>
      </c>
      <c r="I29" s="52">
        <v>1061</v>
      </c>
      <c r="J29" s="49">
        <v>825</v>
      </c>
      <c r="K29" s="49">
        <v>958</v>
      </c>
      <c r="L29" s="53">
        <v>408</v>
      </c>
      <c r="M29" s="54">
        <v>588</v>
      </c>
      <c r="N29" s="55">
        <v>372</v>
      </c>
      <c r="O29" s="54">
        <v>338</v>
      </c>
      <c r="P29" s="56">
        <v>589</v>
      </c>
      <c r="Q29" s="53">
        <v>454</v>
      </c>
      <c r="R29" s="53">
        <v>464</v>
      </c>
      <c r="S29" s="1"/>
    </row>
    <row r="30" spans="1:19" ht="15" customHeight="1">
      <c r="A30" s="45" t="s">
        <v>73</v>
      </c>
      <c r="B30" s="46">
        <f t="shared" si="2"/>
        <v>2677</v>
      </c>
      <c r="C30" s="47">
        <f t="shared" si="3"/>
        <v>723</v>
      </c>
      <c r="D30" s="57"/>
      <c r="E30" s="49">
        <v>412</v>
      </c>
      <c r="F30" s="50">
        <v>407</v>
      </c>
      <c r="G30" s="51">
        <v>328</v>
      </c>
      <c r="H30" s="50">
        <v>286</v>
      </c>
      <c r="I30" s="52">
        <v>396</v>
      </c>
      <c r="J30" s="49">
        <v>403</v>
      </c>
      <c r="K30" s="49">
        <v>445</v>
      </c>
      <c r="L30" s="53">
        <v>105</v>
      </c>
      <c r="M30" s="54">
        <v>109</v>
      </c>
      <c r="N30" s="55">
        <v>70</v>
      </c>
      <c r="O30" s="54">
        <v>75</v>
      </c>
      <c r="P30" s="56">
        <v>135</v>
      </c>
      <c r="Q30" s="53">
        <v>115</v>
      </c>
      <c r="R30" s="53">
        <v>114</v>
      </c>
      <c r="S30" s="1"/>
    </row>
    <row r="31" spans="1:19" ht="15" customHeight="1">
      <c r="A31" s="45" t="s">
        <v>74</v>
      </c>
      <c r="B31" s="46">
        <f t="shared" si="2"/>
        <v>149</v>
      </c>
      <c r="C31" s="47">
        <f t="shared" si="3"/>
        <v>70</v>
      </c>
      <c r="D31" s="57"/>
      <c r="E31" s="49">
        <v>15</v>
      </c>
      <c r="F31" s="50">
        <v>24</v>
      </c>
      <c r="G31" s="51">
        <v>19</v>
      </c>
      <c r="H31" s="50">
        <v>14</v>
      </c>
      <c r="I31" s="52">
        <v>31</v>
      </c>
      <c r="J31" s="49">
        <v>16</v>
      </c>
      <c r="K31" s="49">
        <v>30</v>
      </c>
      <c r="L31" s="53">
        <v>5</v>
      </c>
      <c r="M31" s="54">
        <v>13</v>
      </c>
      <c r="N31" s="55">
        <v>11</v>
      </c>
      <c r="O31" s="54">
        <v>2</v>
      </c>
      <c r="P31" s="56">
        <v>10</v>
      </c>
      <c r="Q31" s="53">
        <v>12</v>
      </c>
      <c r="R31" s="53">
        <v>17</v>
      </c>
      <c r="S31" s="1"/>
    </row>
    <row r="32" spans="1:19" ht="15" customHeight="1">
      <c r="A32" s="45" t="s">
        <v>75</v>
      </c>
      <c r="B32" s="63">
        <v>40.9</v>
      </c>
      <c r="C32" s="64">
        <v>41.1</v>
      </c>
      <c r="D32" s="57"/>
      <c r="E32" s="65">
        <v>40.5</v>
      </c>
      <c r="F32" s="66">
        <v>41.4</v>
      </c>
      <c r="G32" s="67">
        <v>41.3</v>
      </c>
      <c r="H32" s="66">
        <v>41.1</v>
      </c>
      <c r="I32" s="68">
        <v>40.7</v>
      </c>
      <c r="J32" s="65">
        <v>41</v>
      </c>
      <c r="K32" s="65">
        <v>40.7</v>
      </c>
      <c r="L32" s="69">
        <v>40.5</v>
      </c>
      <c r="M32" s="70">
        <v>41.7</v>
      </c>
      <c r="N32" s="71">
        <v>41.5</v>
      </c>
      <c r="O32" s="70">
        <v>40.8</v>
      </c>
      <c r="P32" s="72">
        <v>41.1</v>
      </c>
      <c r="Q32" s="69">
        <v>40.8</v>
      </c>
      <c r="R32" s="69">
        <v>41</v>
      </c>
      <c r="S32" s="1"/>
    </row>
    <row r="33" spans="1:19" ht="15" customHeight="1">
      <c r="A33" s="45" t="s">
        <v>76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77</v>
      </c>
      <c r="B34" s="46">
        <f aca="true" t="shared" si="4" ref="B34:B47">SUM(E34:K34)</f>
        <v>1142</v>
      </c>
      <c r="C34" s="47">
        <f aca="true" t="shared" si="5" ref="C34:C47">SUM(L34:R34)</f>
        <v>463</v>
      </c>
      <c r="D34" s="57"/>
      <c r="E34" s="49">
        <v>945</v>
      </c>
      <c r="F34" s="50">
        <v>155</v>
      </c>
      <c r="G34" s="51">
        <v>2</v>
      </c>
      <c r="H34" s="50">
        <v>11</v>
      </c>
      <c r="I34" s="52">
        <v>9</v>
      </c>
      <c r="J34" s="49">
        <v>5</v>
      </c>
      <c r="K34" s="49">
        <v>15</v>
      </c>
      <c r="L34" s="53">
        <v>364</v>
      </c>
      <c r="M34" s="54">
        <v>74</v>
      </c>
      <c r="N34" s="55">
        <v>1</v>
      </c>
      <c r="O34" s="54">
        <v>8</v>
      </c>
      <c r="P34" s="56">
        <v>2</v>
      </c>
      <c r="Q34" s="53">
        <v>1</v>
      </c>
      <c r="R34" s="53">
        <v>13</v>
      </c>
      <c r="S34" s="1"/>
    </row>
    <row r="35" spans="1:19" ht="15" customHeight="1">
      <c r="A35" s="45" t="s">
        <v>78</v>
      </c>
      <c r="B35" s="46">
        <f t="shared" si="4"/>
        <v>504</v>
      </c>
      <c r="C35" s="47">
        <f t="shared" si="5"/>
        <v>210</v>
      </c>
      <c r="D35" s="57"/>
      <c r="E35" s="49">
        <v>159</v>
      </c>
      <c r="F35" s="50">
        <v>145</v>
      </c>
      <c r="G35" s="51">
        <v>18</v>
      </c>
      <c r="H35" s="50">
        <v>55</v>
      </c>
      <c r="I35" s="52">
        <v>101</v>
      </c>
      <c r="J35" s="49">
        <v>2</v>
      </c>
      <c r="K35" s="49">
        <v>24</v>
      </c>
      <c r="L35" s="53">
        <v>63</v>
      </c>
      <c r="M35" s="54">
        <v>56</v>
      </c>
      <c r="N35" s="55">
        <v>9</v>
      </c>
      <c r="O35" s="54">
        <v>31</v>
      </c>
      <c r="P35" s="56">
        <v>43</v>
      </c>
      <c r="Q35" s="53">
        <v>1</v>
      </c>
      <c r="R35" s="53">
        <v>7</v>
      </c>
      <c r="S35" s="1"/>
    </row>
    <row r="36" spans="1:19" ht="15" customHeight="1">
      <c r="A36" s="45" t="s">
        <v>79</v>
      </c>
      <c r="B36" s="46">
        <f t="shared" si="4"/>
        <v>21004</v>
      </c>
      <c r="C36" s="47">
        <f t="shared" si="5"/>
        <v>10644</v>
      </c>
      <c r="D36" s="57"/>
      <c r="E36" s="49">
        <v>2125</v>
      </c>
      <c r="F36" s="50">
        <v>3677</v>
      </c>
      <c r="G36" s="51">
        <v>1696</v>
      </c>
      <c r="H36" s="50">
        <v>2095</v>
      </c>
      <c r="I36" s="52">
        <v>4104</v>
      </c>
      <c r="J36" s="49">
        <v>3238</v>
      </c>
      <c r="K36" s="49">
        <v>4069</v>
      </c>
      <c r="L36" s="53">
        <v>1105</v>
      </c>
      <c r="M36" s="54">
        <v>1923</v>
      </c>
      <c r="N36" s="55">
        <v>880</v>
      </c>
      <c r="O36" s="54">
        <v>1082</v>
      </c>
      <c r="P36" s="56">
        <v>2076</v>
      </c>
      <c r="Q36" s="53">
        <v>1716</v>
      </c>
      <c r="R36" s="53">
        <v>1862</v>
      </c>
      <c r="S36" s="1"/>
    </row>
    <row r="37" spans="1:19" ht="15" customHeight="1">
      <c r="A37" s="45" t="s">
        <v>80</v>
      </c>
      <c r="B37" s="46">
        <f t="shared" si="4"/>
        <v>33</v>
      </c>
      <c r="C37" s="47">
        <f t="shared" si="5"/>
        <v>19</v>
      </c>
      <c r="D37" s="57"/>
      <c r="E37" s="49">
        <v>16</v>
      </c>
      <c r="F37" s="50">
        <v>5</v>
      </c>
      <c r="G37" s="51">
        <v>3</v>
      </c>
      <c r="H37" s="50">
        <v>1</v>
      </c>
      <c r="I37" s="52">
        <v>4</v>
      </c>
      <c r="J37" s="49">
        <v>1</v>
      </c>
      <c r="K37" s="49">
        <v>3</v>
      </c>
      <c r="L37" s="53">
        <v>8</v>
      </c>
      <c r="M37" s="54">
        <v>4</v>
      </c>
      <c r="N37" s="55">
        <v>3</v>
      </c>
      <c r="O37" s="54">
        <v>1</v>
      </c>
      <c r="P37" s="56">
        <v>3</v>
      </c>
      <c r="Q37" s="53">
        <v>0</v>
      </c>
      <c r="R37" s="53">
        <v>0</v>
      </c>
      <c r="S37" s="1"/>
    </row>
    <row r="38" spans="1:19" ht="15" customHeight="1">
      <c r="A38" s="45" t="s">
        <v>81</v>
      </c>
      <c r="B38" s="46">
        <f t="shared" si="4"/>
        <v>1805</v>
      </c>
      <c r="C38" s="47">
        <f t="shared" si="5"/>
        <v>786</v>
      </c>
      <c r="D38" s="57"/>
      <c r="E38" s="49">
        <v>318</v>
      </c>
      <c r="F38" s="50">
        <v>300</v>
      </c>
      <c r="G38" s="51">
        <v>136</v>
      </c>
      <c r="H38" s="50">
        <v>184</v>
      </c>
      <c r="I38" s="52">
        <v>278</v>
      </c>
      <c r="J38" s="49">
        <v>241</v>
      </c>
      <c r="K38" s="49">
        <v>348</v>
      </c>
      <c r="L38" s="53">
        <v>128</v>
      </c>
      <c r="M38" s="54">
        <v>134</v>
      </c>
      <c r="N38" s="55">
        <v>74</v>
      </c>
      <c r="O38" s="54">
        <v>82</v>
      </c>
      <c r="P38" s="56">
        <v>119</v>
      </c>
      <c r="Q38" s="53">
        <v>98</v>
      </c>
      <c r="R38" s="53">
        <v>151</v>
      </c>
      <c r="S38" s="1"/>
    </row>
    <row r="39" spans="1:19" ht="15" customHeight="1">
      <c r="A39" s="45" t="s">
        <v>82</v>
      </c>
      <c r="B39" s="46">
        <f t="shared" si="4"/>
        <v>14908</v>
      </c>
      <c r="C39" s="47">
        <f t="shared" si="5"/>
        <v>7139</v>
      </c>
      <c r="D39" s="57"/>
      <c r="E39" s="49">
        <v>2343</v>
      </c>
      <c r="F39" s="50">
        <v>2453</v>
      </c>
      <c r="G39" s="51">
        <v>1987</v>
      </c>
      <c r="H39" s="50">
        <v>1484</v>
      </c>
      <c r="I39" s="52">
        <v>2583</v>
      </c>
      <c r="J39" s="49">
        <v>1886</v>
      </c>
      <c r="K39" s="49">
        <v>2172</v>
      </c>
      <c r="L39" s="53">
        <v>1107</v>
      </c>
      <c r="M39" s="54">
        <v>1160</v>
      </c>
      <c r="N39" s="55">
        <v>951</v>
      </c>
      <c r="O39" s="54">
        <v>650</v>
      </c>
      <c r="P39" s="56">
        <v>1340</v>
      </c>
      <c r="Q39" s="53">
        <v>937</v>
      </c>
      <c r="R39" s="53">
        <v>994</v>
      </c>
      <c r="S39" s="1"/>
    </row>
    <row r="40" spans="1:19" ht="15" customHeight="1">
      <c r="A40" s="45" t="s">
        <v>83</v>
      </c>
      <c r="B40" s="46">
        <f t="shared" si="4"/>
        <v>228</v>
      </c>
      <c r="C40" s="47">
        <f t="shared" si="5"/>
        <v>197</v>
      </c>
      <c r="D40" s="57"/>
      <c r="E40" s="49">
        <v>37</v>
      </c>
      <c r="F40" s="50">
        <v>31</v>
      </c>
      <c r="G40" s="51">
        <v>47</v>
      </c>
      <c r="H40" s="50">
        <v>25</v>
      </c>
      <c r="I40" s="52">
        <v>34</v>
      </c>
      <c r="J40" s="49">
        <v>12</v>
      </c>
      <c r="K40" s="49">
        <v>42</v>
      </c>
      <c r="L40" s="53">
        <v>33</v>
      </c>
      <c r="M40" s="54">
        <v>28</v>
      </c>
      <c r="N40" s="55">
        <v>39</v>
      </c>
      <c r="O40" s="54">
        <v>22</v>
      </c>
      <c r="P40" s="56">
        <v>31</v>
      </c>
      <c r="Q40" s="53">
        <v>11</v>
      </c>
      <c r="R40" s="53">
        <v>33</v>
      </c>
      <c r="S40" s="1"/>
    </row>
    <row r="41" spans="1:19" ht="15" customHeight="1">
      <c r="A41" s="45" t="s">
        <v>84</v>
      </c>
      <c r="B41" s="46">
        <f t="shared" si="4"/>
        <v>964</v>
      </c>
      <c r="C41" s="47">
        <f t="shared" si="5"/>
        <v>627</v>
      </c>
      <c r="D41" s="57"/>
      <c r="E41" s="49">
        <v>129</v>
      </c>
      <c r="F41" s="50">
        <v>177</v>
      </c>
      <c r="G41" s="51">
        <v>124</v>
      </c>
      <c r="H41" s="50">
        <v>101</v>
      </c>
      <c r="I41" s="52">
        <v>147</v>
      </c>
      <c r="J41" s="49">
        <v>156</v>
      </c>
      <c r="K41" s="49">
        <v>130</v>
      </c>
      <c r="L41" s="53">
        <v>83</v>
      </c>
      <c r="M41" s="54">
        <v>117</v>
      </c>
      <c r="N41" s="55">
        <v>77</v>
      </c>
      <c r="O41" s="54">
        <v>64</v>
      </c>
      <c r="P41" s="56">
        <v>97</v>
      </c>
      <c r="Q41" s="53">
        <v>108</v>
      </c>
      <c r="R41" s="53">
        <v>81</v>
      </c>
      <c r="S41" s="1"/>
    </row>
    <row r="42" spans="1:19" ht="15" customHeight="1">
      <c r="A42" s="45" t="s">
        <v>85</v>
      </c>
      <c r="B42" s="46">
        <f t="shared" si="4"/>
        <v>1430</v>
      </c>
      <c r="C42" s="47">
        <f t="shared" si="5"/>
        <v>814</v>
      </c>
      <c r="D42" s="57"/>
      <c r="E42" s="49">
        <v>189</v>
      </c>
      <c r="F42" s="50">
        <v>180</v>
      </c>
      <c r="G42" s="51">
        <v>199</v>
      </c>
      <c r="H42" s="50">
        <v>136</v>
      </c>
      <c r="I42" s="52">
        <v>309</v>
      </c>
      <c r="J42" s="49">
        <v>156</v>
      </c>
      <c r="K42" s="49">
        <v>261</v>
      </c>
      <c r="L42" s="53">
        <v>121</v>
      </c>
      <c r="M42" s="54">
        <v>78</v>
      </c>
      <c r="N42" s="55">
        <v>119</v>
      </c>
      <c r="O42" s="54">
        <v>73</v>
      </c>
      <c r="P42" s="56">
        <v>200</v>
      </c>
      <c r="Q42" s="53">
        <v>87</v>
      </c>
      <c r="R42" s="53">
        <v>136</v>
      </c>
      <c r="S42" s="1"/>
    </row>
    <row r="43" spans="1:19" ht="15" customHeight="1">
      <c r="A43" s="45" t="s">
        <v>86</v>
      </c>
      <c r="B43" s="46">
        <f t="shared" si="4"/>
        <v>5104</v>
      </c>
      <c r="C43" s="47">
        <f t="shared" si="5"/>
        <v>3217</v>
      </c>
      <c r="D43" s="57"/>
      <c r="E43" s="49">
        <v>789</v>
      </c>
      <c r="F43" s="50">
        <v>752</v>
      </c>
      <c r="G43" s="51">
        <v>727</v>
      </c>
      <c r="H43" s="50">
        <v>536</v>
      </c>
      <c r="I43" s="52">
        <v>845</v>
      </c>
      <c r="J43" s="49">
        <v>661</v>
      </c>
      <c r="K43" s="49">
        <v>794</v>
      </c>
      <c r="L43" s="53">
        <v>505</v>
      </c>
      <c r="M43" s="54">
        <v>482</v>
      </c>
      <c r="N43" s="55">
        <v>446</v>
      </c>
      <c r="O43" s="54">
        <v>327</v>
      </c>
      <c r="P43" s="56">
        <v>546</v>
      </c>
      <c r="Q43" s="53">
        <v>441</v>
      </c>
      <c r="R43" s="53">
        <v>470</v>
      </c>
      <c r="S43" s="1"/>
    </row>
    <row r="44" spans="1:19" ht="15" customHeight="1">
      <c r="A44" s="45" t="s">
        <v>87</v>
      </c>
      <c r="B44" s="46">
        <f t="shared" si="4"/>
        <v>157</v>
      </c>
      <c r="C44" s="47">
        <f t="shared" si="5"/>
        <v>120</v>
      </c>
      <c r="D44" s="57"/>
      <c r="E44" s="49">
        <v>22</v>
      </c>
      <c r="F44" s="50">
        <v>35</v>
      </c>
      <c r="G44" s="51">
        <v>32</v>
      </c>
      <c r="H44" s="50">
        <v>11</v>
      </c>
      <c r="I44" s="52">
        <v>19</v>
      </c>
      <c r="J44" s="49">
        <v>22</v>
      </c>
      <c r="K44" s="49">
        <v>16</v>
      </c>
      <c r="L44" s="53">
        <v>18</v>
      </c>
      <c r="M44" s="54">
        <v>29</v>
      </c>
      <c r="N44" s="55">
        <v>23</v>
      </c>
      <c r="O44" s="54">
        <v>9</v>
      </c>
      <c r="P44" s="56">
        <v>17</v>
      </c>
      <c r="Q44" s="53">
        <v>15</v>
      </c>
      <c r="R44" s="53">
        <v>9</v>
      </c>
      <c r="S44" s="1"/>
    </row>
    <row r="45" spans="1:19" ht="15" customHeight="1">
      <c r="A45" s="45" t="s">
        <v>88</v>
      </c>
      <c r="B45" s="46">
        <f t="shared" si="4"/>
        <v>374</v>
      </c>
      <c r="C45" s="47">
        <f t="shared" si="5"/>
        <v>242</v>
      </c>
      <c r="D45" s="57"/>
      <c r="E45" s="49">
        <v>53</v>
      </c>
      <c r="F45" s="50">
        <v>59</v>
      </c>
      <c r="G45" s="51">
        <v>53</v>
      </c>
      <c r="H45" s="50">
        <v>35</v>
      </c>
      <c r="I45" s="52">
        <v>66</v>
      </c>
      <c r="J45" s="49">
        <v>38</v>
      </c>
      <c r="K45" s="49">
        <v>70</v>
      </c>
      <c r="L45" s="53">
        <v>36</v>
      </c>
      <c r="M45" s="54">
        <v>42</v>
      </c>
      <c r="N45" s="55">
        <v>30</v>
      </c>
      <c r="O45" s="54">
        <v>27</v>
      </c>
      <c r="P45" s="56">
        <v>44</v>
      </c>
      <c r="Q45" s="53">
        <v>24</v>
      </c>
      <c r="R45" s="53">
        <v>39</v>
      </c>
      <c r="S45" s="1"/>
    </row>
    <row r="46" spans="1:19" ht="15" customHeight="1">
      <c r="A46" s="45" t="s">
        <v>89</v>
      </c>
      <c r="B46" s="46">
        <f t="shared" si="4"/>
        <v>839</v>
      </c>
      <c r="C46" s="47">
        <f t="shared" si="5"/>
        <v>393</v>
      </c>
      <c r="D46" s="57"/>
      <c r="E46" s="49">
        <v>112</v>
      </c>
      <c r="F46" s="50">
        <v>118</v>
      </c>
      <c r="G46" s="51">
        <v>118</v>
      </c>
      <c r="H46" s="50">
        <v>85</v>
      </c>
      <c r="I46" s="52">
        <v>137</v>
      </c>
      <c r="J46" s="49">
        <v>119</v>
      </c>
      <c r="K46" s="49">
        <v>150</v>
      </c>
      <c r="L46" s="53">
        <v>47</v>
      </c>
      <c r="M46" s="54">
        <v>55</v>
      </c>
      <c r="N46" s="55">
        <v>65</v>
      </c>
      <c r="O46" s="54">
        <v>39</v>
      </c>
      <c r="P46" s="56">
        <v>78</v>
      </c>
      <c r="Q46" s="53">
        <v>59</v>
      </c>
      <c r="R46" s="53">
        <v>50</v>
      </c>
      <c r="S46" s="1"/>
    </row>
    <row r="47" spans="1:19" ht="15" customHeight="1">
      <c r="A47" s="45" t="s">
        <v>90</v>
      </c>
      <c r="B47" s="46">
        <f t="shared" si="4"/>
        <v>28</v>
      </c>
      <c r="C47" s="47">
        <f t="shared" si="5"/>
        <v>9</v>
      </c>
      <c r="D47" s="57"/>
      <c r="E47" s="49">
        <v>2</v>
      </c>
      <c r="F47" s="50">
        <v>3</v>
      </c>
      <c r="G47" s="51">
        <v>2</v>
      </c>
      <c r="H47" s="50">
        <v>6</v>
      </c>
      <c r="I47" s="52">
        <v>5</v>
      </c>
      <c r="J47" s="49">
        <v>6</v>
      </c>
      <c r="K47" s="49">
        <v>4</v>
      </c>
      <c r="L47" s="53">
        <v>1</v>
      </c>
      <c r="M47" s="54">
        <v>0</v>
      </c>
      <c r="N47" s="55">
        <v>1</v>
      </c>
      <c r="O47" s="54">
        <v>1</v>
      </c>
      <c r="P47" s="56">
        <v>3</v>
      </c>
      <c r="Q47" s="53">
        <v>2</v>
      </c>
      <c r="R47" s="53">
        <v>1</v>
      </c>
      <c r="S47" s="1"/>
    </row>
    <row r="48" spans="1:19" ht="15" customHeight="1">
      <c r="A48" s="45" t="s">
        <v>91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92</v>
      </c>
      <c r="B49" s="46">
        <f aca="true" t="shared" si="6" ref="B49:B59">SUM(E49:K49)</f>
        <v>278</v>
      </c>
      <c r="C49" s="47">
        <f aca="true" t="shared" si="7" ref="C49:C59">SUM(L49:R49)</f>
        <v>80</v>
      </c>
      <c r="D49" s="57"/>
      <c r="E49" s="49">
        <v>32</v>
      </c>
      <c r="F49" s="50">
        <v>59</v>
      </c>
      <c r="G49" s="51">
        <v>24</v>
      </c>
      <c r="H49" s="50">
        <v>24</v>
      </c>
      <c r="I49" s="52">
        <v>67</v>
      </c>
      <c r="J49" s="49">
        <v>23</v>
      </c>
      <c r="K49" s="49">
        <v>49</v>
      </c>
      <c r="L49" s="53">
        <v>9</v>
      </c>
      <c r="M49" s="54">
        <v>14</v>
      </c>
      <c r="N49" s="55">
        <v>6</v>
      </c>
      <c r="O49" s="54">
        <v>7</v>
      </c>
      <c r="P49" s="56">
        <v>24</v>
      </c>
      <c r="Q49" s="53">
        <v>8</v>
      </c>
      <c r="R49" s="53">
        <v>12</v>
      </c>
      <c r="S49" s="1"/>
    </row>
    <row r="50" spans="1:19" ht="15" customHeight="1">
      <c r="A50" s="45" t="s">
        <v>93</v>
      </c>
      <c r="B50" s="46">
        <f t="shared" si="6"/>
        <v>1096</v>
      </c>
      <c r="C50" s="47">
        <f t="shared" si="7"/>
        <v>600</v>
      </c>
      <c r="D50" s="57"/>
      <c r="E50" s="49">
        <v>165</v>
      </c>
      <c r="F50" s="50">
        <v>165</v>
      </c>
      <c r="G50" s="51">
        <v>131</v>
      </c>
      <c r="H50" s="50">
        <v>109</v>
      </c>
      <c r="I50" s="52">
        <v>195</v>
      </c>
      <c r="J50" s="49">
        <v>137</v>
      </c>
      <c r="K50" s="49">
        <v>194</v>
      </c>
      <c r="L50" s="53">
        <v>88</v>
      </c>
      <c r="M50" s="54">
        <v>88</v>
      </c>
      <c r="N50" s="55">
        <v>85</v>
      </c>
      <c r="O50" s="54">
        <v>53</v>
      </c>
      <c r="P50" s="56">
        <v>121</v>
      </c>
      <c r="Q50" s="53">
        <v>74</v>
      </c>
      <c r="R50" s="53">
        <v>91</v>
      </c>
      <c r="S50" s="1"/>
    </row>
    <row r="51" spans="1:19" ht="15" customHeight="1">
      <c r="A51" s="45" t="s">
        <v>94</v>
      </c>
      <c r="B51" s="46">
        <f t="shared" si="6"/>
        <v>2168</v>
      </c>
      <c r="C51" s="47">
        <f t="shared" si="7"/>
        <v>1027</v>
      </c>
      <c r="D51" s="57"/>
      <c r="E51" s="49">
        <v>290</v>
      </c>
      <c r="F51" s="50">
        <v>357</v>
      </c>
      <c r="G51" s="51">
        <v>246</v>
      </c>
      <c r="H51" s="50">
        <v>220</v>
      </c>
      <c r="I51" s="52">
        <v>385</v>
      </c>
      <c r="J51" s="49">
        <v>267</v>
      </c>
      <c r="K51" s="49">
        <v>403</v>
      </c>
      <c r="L51" s="53">
        <v>138</v>
      </c>
      <c r="M51" s="54">
        <v>171</v>
      </c>
      <c r="N51" s="55">
        <v>109</v>
      </c>
      <c r="O51" s="54">
        <v>74</v>
      </c>
      <c r="P51" s="56">
        <v>193</v>
      </c>
      <c r="Q51" s="53">
        <v>156</v>
      </c>
      <c r="R51" s="53">
        <v>186</v>
      </c>
      <c r="S51" s="1"/>
    </row>
    <row r="52" spans="1:19" ht="15" customHeight="1">
      <c r="A52" s="45" t="s">
        <v>95</v>
      </c>
      <c r="B52" s="46">
        <f t="shared" si="6"/>
        <v>4138</v>
      </c>
      <c r="C52" s="47">
        <f t="shared" si="7"/>
        <v>3334</v>
      </c>
      <c r="D52" s="57"/>
      <c r="E52" s="49">
        <v>582</v>
      </c>
      <c r="F52" s="50">
        <v>643</v>
      </c>
      <c r="G52" s="51">
        <v>594</v>
      </c>
      <c r="H52" s="50">
        <v>430</v>
      </c>
      <c r="I52" s="52">
        <v>757</v>
      </c>
      <c r="J52" s="49">
        <v>474</v>
      </c>
      <c r="K52" s="49">
        <v>658</v>
      </c>
      <c r="L52" s="53">
        <v>468</v>
      </c>
      <c r="M52" s="54">
        <v>528</v>
      </c>
      <c r="N52" s="55">
        <v>476</v>
      </c>
      <c r="O52" s="54">
        <v>369</v>
      </c>
      <c r="P52" s="56">
        <v>601</v>
      </c>
      <c r="Q52" s="53">
        <v>386</v>
      </c>
      <c r="R52" s="53">
        <v>506</v>
      </c>
      <c r="S52" s="1"/>
    </row>
    <row r="53" spans="1:19" ht="15" customHeight="1">
      <c r="A53" s="45" t="s">
        <v>96</v>
      </c>
      <c r="B53" s="46">
        <f t="shared" si="6"/>
        <v>8961</v>
      </c>
      <c r="C53" s="47">
        <f t="shared" si="7"/>
        <v>6692</v>
      </c>
      <c r="D53" s="57"/>
      <c r="E53" s="49">
        <v>1390</v>
      </c>
      <c r="F53" s="50">
        <v>1418</v>
      </c>
      <c r="G53" s="51">
        <v>1070</v>
      </c>
      <c r="H53" s="50">
        <v>775</v>
      </c>
      <c r="I53" s="52">
        <v>1850</v>
      </c>
      <c r="J53" s="49">
        <v>956</v>
      </c>
      <c r="K53" s="49">
        <v>1502</v>
      </c>
      <c r="L53" s="53">
        <v>1026</v>
      </c>
      <c r="M53" s="54">
        <v>1092</v>
      </c>
      <c r="N53" s="55">
        <v>778</v>
      </c>
      <c r="O53" s="54">
        <v>576</v>
      </c>
      <c r="P53" s="56">
        <v>1417</v>
      </c>
      <c r="Q53" s="53">
        <v>734</v>
      </c>
      <c r="R53" s="53">
        <v>1069</v>
      </c>
      <c r="S53" s="1"/>
    </row>
    <row r="54" spans="1:19" ht="15" customHeight="1">
      <c r="A54" s="45" t="s">
        <v>97</v>
      </c>
      <c r="B54" s="46">
        <f t="shared" si="6"/>
        <v>394</v>
      </c>
      <c r="C54" s="47">
        <f t="shared" si="7"/>
        <v>208</v>
      </c>
      <c r="D54" s="57"/>
      <c r="E54" s="49">
        <v>57</v>
      </c>
      <c r="F54" s="50">
        <v>73</v>
      </c>
      <c r="G54" s="51">
        <v>66</v>
      </c>
      <c r="H54" s="50">
        <v>61</v>
      </c>
      <c r="I54" s="52">
        <v>61</v>
      </c>
      <c r="J54" s="49">
        <v>31</v>
      </c>
      <c r="K54" s="49">
        <v>45</v>
      </c>
      <c r="L54" s="53">
        <v>28</v>
      </c>
      <c r="M54" s="54">
        <v>38</v>
      </c>
      <c r="N54" s="55">
        <v>37</v>
      </c>
      <c r="O54" s="54">
        <v>27</v>
      </c>
      <c r="P54" s="56">
        <v>39</v>
      </c>
      <c r="Q54" s="53">
        <v>19</v>
      </c>
      <c r="R54" s="53">
        <v>20</v>
      </c>
      <c r="S54" s="1"/>
    </row>
    <row r="55" spans="1:19" ht="15" customHeight="1">
      <c r="A55" s="45" t="s">
        <v>98</v>
      </c>
      <c r="B55" s="46">
        <f t="shared" si="6"/>
        <v>6212</v>
      </c>
      <c r="C55" s="47">
        <f t="shared" si="7"/>
        <v>750</v>
      </c>
      <c r="D55" s="57"/>
      <c r="E55" s="49">
        <v>1062</v>
      </c>
      <c r="F55" s="50">
        <v>1157</v>
      </c>
      <c r="G55" s="51">
        <v>623</v>
      </c>
      <c r="H55" s="50">
        <v>712</v>
      </c>
      <c r="I55" s="52">
        <v>1166</v>
      </c>
      <c r="J55" s="49">
        <v>620</v>
      </c>
      <c r="K55" s="49">
        <v>872</v>
      </c>
      <c r="L55" s="53">
        <v>138</v>
      </c>
      <c r="M55" s="54">
        <v>144</v>
      </c>
      <c r="N55" s="55">
        <v>79</v>
      </c>
      <c r="O55" s="54">
        <v>103</v>
      </c>
      <c r="P55" s="56">
        <v>116</v>
      </c>
      <c r="Q55" s="53">
        <v>101</v>
      </c>
      <c r="R55" s="53">
        <v>69</v>
      </c>
      <c r="S55" s="1"/>
    </row>
    <row r="56" spans="1:19" ht="15" customHeight="1">
      <c r="A56" s="45" t="s">
        <v>99</v>
      </c>
      <c r="B56" s="46">
        <f t="shared" si="6"/>
        <v>4110</v>
      </c>
      <c r="C56" s="47">
        <f t="shared" si="7"/>
        <v>856</v>
      </c>
      <c r="D56" s="57"/>
      <c r="E56" s="49">
        <v>647</v>
      </c>
      <c r="F56" s="50">
        <v>846</v>
      </c>
      <c r="G56" s="51">
        <v>451</v>
      </c>
      <c r="H56" s="50">
        <v>330</v>
      </c>
      <c r="I56" s="52">
        <v>807</v>
      </c>
      <c r="J56" s="49">
        <v>286</v>
      </c>
      <c r="K56" s="49">
        <v>743</v>
      </c>
      <c r="L56" s="53">
        <v>171</v>
      </c>
      <c r="M56" s="54">
        <v>224</v>
      </c>
      <c r="N56" s="55">
        <v>76</v>
      </c>
      <c r="O56" s="54">
        <v>73</v>
      </c>
      <c r="P56" s="56">
        <v>162</v>
      </c>
      <c r="Q56" s="53">
        <v>43</v>
      </c>
      <c r="R56" s="53">
        <v>107</v>
      </c>
      <c r="S56" s="1"/>
    </row>
    <row r="57" spans="1:19" ht="15" customHeight="1">
      <c r="A57" s="45" t="s">
        <v>100</v>
      </c>
      <c r="B57" s="46">
        <f t="shared" si="6"/>
        <v>19812</v>
      </c>
      <c r="C57" s="47">
        <f t="shared" si="7"/>
        <v>10704</v>
      </c>
      <c r="D57" s="57"/>
      <c r="E57" s="49">
        <v>2862</v>
      </c>
      <c r="F57" s="50">
        <v>3344</v>
      </c>
      <c r="G57" s="51">
        <v>1753</v>
      </c>
      <c r="H57" s="50">
        <v>2043</v>
      </c>
      <c r="I57" s="52">
        <v>3169</v>
      </c>
      <c r="J57" s="49">
        <v>3383</v>
      </c>
      <c r="K57" s="49">
        <v>3258</v>
      </c>
      <c r="L57" s="53">
        <v>1489</v>
      </c>
      <c r="M57" s="54">
        <v>1869</v>
      </c>
      <c r="N57" s="55">
        <v>976</v>
      </c>
      <c r="O57" s="54">
        <v>1103</v>
      </c>
      <c r="P57" s="56">
        <v>1818</v>
      </c>
      <c r="Q57" s="53">
        <v>1802</v>
      </c>
      <c r="R57" s="53">
        <v>1647</v>
      </c>
      <c r="S57" s="1"/>
    </row>
    <row r="58" spans="1:19" ht="15" customHeight="1">
      <c r="A58" s="45" t="s">
        <v>101</v>
      </c>
      <c r="B58" s="46">
        <f t="shared" si="6"/>
        <v>9</v>
      </c>
      <c r="C58" s="47">
        <f t="shared" si="7"/>
        <v>0</v>
      </c>
      <c r="D58" s="57"/>
      <c r="E58" s="49">
        <v>1</v>
      </c>
      <c r="F58" s="50">
        <v>3</v>
      </c>
      <c r="G58" s="51">
        <v>0</v>
      </c>
      <c r="H58" s="50">
        <v>5</v>
      </c>
      <c r="I58" s="52">
        <v>0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0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102</v>
      </c>
      <c r="B59" s="46">
        <f t="shared" si="6"/>
        <v>1342</v>
      </c>
      <c r="C59" s="47">
        <f t="shared" si="7"/>
        <v>629</v>
      </c>
      <c r="D59" s="57"/>
      <c r="E59" s="49">
        <v>151</v>
      </c>
      <c r="F59" s="50">
        <v>25</v>
      </c>
      <c r="G59" s="51">
        <v>186</v>
      </c>
      <c r="H59" s="50">
        <v>56</v>
      </c>
      <c r="I59" s="52">
        <v>184</v>
      </c>
      <c r="J59" s="49">
        <v>366</v>
      </c>
      <c r="K59" s="49">
        <v>374</v>
      </c>
      <c r="L59" s="53">
        <v>64</v>
      </c>
      <c r="M59" s="54">
        <v>14</v>
      </c>
      <c r="N59" s="55">
        <v>96</v>
      </c>
      <c r="O59" s="54">
        <v>31</v>
      </c>
      <c r="P59" s="56">
        <v>108</v>
      </c>
      <c r="Q59" s="53">
        <v>177</v>
      </c>
      <c r="R59" s="53">
        <v>139</v>
      </c>
      <c r="S59" s="1"/>
    </row>
    <row r="60" spans="1:19" ht="15" customHeight="1">
      <c r="A60" s="45" t="s">
        <v>103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104</v>
      </c>
      <c r="B61" s="46">
        <f aca="true" t="shared" si="8" ref="B61:B66">SUM(E61:K61)</f>
        <v>10607</v>
      </c>
      <c r="C61" s="47">
        <f aca="true" t="shared" si="9" ref="C61:C66">SUM(L61:R61)</f>
        <v>4948</v>
      </c>
      <c r="D61" s="57"/>
      <c r="E61" s="49">
        <v>1646</v>
      </c>
      <c r="F61" s="50">
        <v>1607</v>
      </c>
      <c r="G61" s="51">
        <v>1153</v>
      </c>
      <c r="H61" s="50">
        <v>1163</v>
      </c>
      <c r="I61" s="52">
        <v>1625</v>
      </c>
      <c r="J61" s="49">
        <v>1682</v>
      </c>
      <c r="K61" s="49">
        <v>1731</v>
      </c>
      <c r="L61" s="53">
        <v>771</v>
      </c>
      <c r="M61" s="54">
        <v>722</v>
      </c>
      <c r="N61" s="55">
        <v>563</v>
      </c>
      <c r="O61" s="54">
        <v>546</v>
      </c>
      <c r="P61" s="56">
        <v>784</v>
      </c>
      <c r="Q61" s="53">
        <v>835</v>
      </c>
      <c r="R61" s="53">
        <v>727</v>
      </c>
      <c r="S61" s="1"/>
    </row>
    <row r="62" spans="1:19" ht="15" customHeight="1">
      <c r="A62" s="45" t="s">
        <v>105</v>
      </c>
      <c r="B62" s="46">
        <f t="shared" si="8"/>
        <v>7094</v>
      </c>
      <c r="C62" s="47">
        <f t="shared" si="9"/>
        <v>3349</v>
      </c>
      <c r="D62" s="57"/>
      <c r="E62" s="49">
        <v>1157</v>
      </c>
      <c r="F62" s="50">
        <v>1072</v>
      </c>
      <c r="G62" s="51">
        <v>822</v>
      </c>
      <c r="H62" s="50">
        <v>696</v>
      </c>
      <c r="I62" s="52">
        <v>1209</v>
      </c>
      <c r="J62" s="49">
        <v>1094</v>
      </c>
      <c r="K62" s="49">
        <v>1044</v>
      </c>
      <c r="L62" s="53">
        <v>531</v>
      </c>
      <c r="M62" s="54">
        <v>530</v>
      </c>
      <c r="N62" s="55">
        <v>375</v>
      </c>
      <c r="O62" s="54">
        <v>320</v>
      </c>
      <c r="P62" s="56">
        <v>599</v>
      </c>
      <c r="Q62" s="53">
        <v>548</v>
      </c>
      <c r="R62" s="53">
        <v>446</v>
      </c>
      <c r="S62" s="1"/>
    </row>
    <row r="63" spans="1:19" ht="15" customHeight="1">
      <c r="A63" s="45" t="s">
        <v>106</v>
      </c>
      <c r="B63" s="46">
        <f t="shared" si="8"/>
        <v>4908</v>
      </c>
      <c r="C63" s="47">
        <f t="shared" si="9"/>
        <v>2509</v>
      </c>
      <c r="D63" s="57"/>
      <c r="E63" s="49">
        <v>803</v>
      </c>
      <c r="F63" s="50">
        <v>710</v>
      </c>
      <c r="G63" s="51">
        <v>500</v>
      </c>
      <c r="H63" s="50">
        <v>481</v>
      </c>
      <c r="I63" s="52">
        <v>882</v>
      </c>
      <c r="J63" s="49">
        <v>737</v>
      </c>
      <c r="K63" s="49">
        <v>795</v>
      </c>
      <c r="L63" s="53">
        <v>405</v>
      </c>
      <c r="M63" s="54">
        <v>350</v>
      </c>
      <c r="N63" s="55">
        <v>269</v>
      </c>
      <c r="O63" s="54">
        <v>257</v>
      </c>
      <c r="P63" s="56">
        <v>468</v>
      </c>
      <c r="Q63" s="53">
        <v>383</v>
      </c>
      <c r="R63" s="53">
        <v>377</v>
      </c>
      <c r="S63" s="1"/>
    </row>
    <row r="64" spans="1:19" ht="15" customHeight="1">
      <c r="A64" s="45" t="s">
        <v>107</v>
      </c>
      <c r="B64" s="46">
        <f t="shared" si="8"/>
        <v>2727</v>
      </c>
      <c r="C64" s="47">
        <f t="shared" si="9"/>
        <v>1472</v>
      </c>
      <c r="D64" s="57"/>
      <c r="E64" s="49">
        <v>453</v>
      </c>
      <c r="F64" s="50">
        <v>459</v>
      </c>
      <c r="G64" s="51">
        <v>262</v>
      </c>
      <c r="H64" s="50">
        <v>262</v>
      </c>
      <c r="I64" s="52">
        <v>486</v>
      </c>
      <c r="J64" s="49">
        <v>413</v>
      </c>
      <c r="K64" s="49">
        <v>392</v>
      </c>
      <c r="L64" s="53">
        <v>245</v>
      </c>
      <c r="M64" s="54">
        <v>247</v>
      </c>
      <c r="N64" s="55">
        <v>154</v>
      </c>
      <c r="O64" s="54">
        <v>150</v>
      </c>
      <c r="P64" s="56">
        <v>235</v>
      </c>
      <c r="Q64" s="53">
        <v>238</v>
      </c>
      <c r="R64" s="53">
        <v>203</v>
      </c>
      <c r="S64" s="1"/>
    </row>
    <row r="65" spans="1:19" ht="15" customHeight="1">
      <c r="A65" s="45" t="s">
        <v>108</v>
      </c>
      <c r="B65" s="46">
        <f t="shared" si="8"/>
        <v>6389</v>
      </c>
      <c r="C65" s="47">
        <f t="shared" si="9"/>
        <v>3424</v>
      </c>
      <c r="D65" s="57"/>
      <c r="E65" s="49">
        <v>1016</v>
      </c>
      <c r="F65" s="50">
        <v>1052</v>
      </c>
      <c r="G65" s="51">
        <v>723</v>
      </c>
      <c r="H65" s="50">
        <v>577</v>
      </c>
      <c r="I65" s="52">
        <v>1193</v>
      </c>
      <c r="J65" s="49">
        <v>832</v>
      </c>
      <c r="K65" s="49">
        <v>996</v>
      </c>
      <c r="L65" s="53">
        <v>526</v>
      </c>
      <c r="M65" s="54">
        <v>534</v>
      </c>
      <c r="N65" s="55">
        <v>407</v>
      </c>
      <c r="O65" s="54">
        <v>310</v>
      </c>
      <c r="P65" s="56">
        <v>677</v>
      </c>
      <c r="Q65" s="53">
        <v>457</v>
      </c>
      <c r="R65" s="53">
        <v>513</v>
      </c>
      <c r="S65" s="1"/>
    </row>
    <row r="66" spans="1:19" ht="15" customHeight="1">
      <c r="A66" s="45" t="s">
        <v>109</v>
      </c>
      <c r="B66" s="46">
        <f t="shared" si="8"/>
        <v>16795</v>
      </c>
      <c r="C66" s="47">
        <f t="shared" si="9"/>
        <v>9178</v>
      </c>
      <c r="D66" s="57"/>
      <c r="E66" s="49">
        <v>2164</v>
      </c>
      <c r="F66" s="50">
        <v>3190</v>
      </c>
      <c r="G66" s="51">
        <v>1684</v>
      </c>
      <c r="H66" s="50">
        <v>1586</v>
      </c>
      <c r="I66" s="52">
        <v>3246</v>
      </c>
      <c r="J66" s="49">
        <v>1785</v>
      </c>
      <c r="K66" s="49">
        <v>3140</v>
      </c>
      <c r="L66" s="53">
        <v>1141</v>
      </c>
      <c r="M66" s="54">
        <v>1799</v>
      </c>
      <c r="N66" s="55">
        <v>950</v>
      </c>
      <c r="O66" s="54">
        <v>833</v>
      </c>
      <c r="P66" s="56">
        <v>1836</v>
      </c>
      <c r="Q66" s="53">
        <v>1039</v>
      </c>
      <c r="R66" s="53">
        <v>1580</v>
      </c>
      <c r="S66" s="1"/>
    </row>
    <row r="67" spans="1:19" ht="15" customHeight="1">
      <c r="A67" s="45" t="s">
        <v>155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111</v>
      </c>
      <c r="B68" s="46">
        <f>SUM(E68:K68)</f>
        <v>41454</v>
      </c>
      <c r="C68" s="47">
        <f>SUM(L68:R68)</f>
        <v>23016</v>
      </c>
      <c r="D68" s="5"/>
      <c r="E68" s="13">
        <v>5617</v>
      </c>
      <c r="F68" s="14">
        <v>7716</v>
      </c>
      <c r="G68" s="15">
        <v>4142</v>
      </c>
      <c r="H68" s="14">
        <v>3822</v>
      </c>
      <c r="I68" s="16">
        <v>8217</v>
      </c>
      <c r="J68" s="13">
        <v>4545</v>
      </c>
      <c r="K68" s="13">
        <v>7395</v>
      </c>
      <c r="L68" s="17">
        <v>2983</v>
      </c>
      <c r="M68" s="18">
        <v>4466</v>
      </c>
      <c r="N68" s="19">
        <v>2382</v>
      </c>
      <c r="O68" s="18">
        <v>2065</v>
      </c>
      <c r="P68" s="20">
        <v>4628</v>
      </c>
      <c r="Q68" s="17">
        <v>2620</v>
      </c>
      <c r="R68" s="17">
        <v>3872</v>
      </c>
      <c r="S68" s="1"/>
    </row>
    <row r="69" spans="1:19" ht="15" customHeight="1">
      <c r="A69" s="73" t="s">
        <v>112</v>
      </c>
      <c r="B69" s="46">
        <v>854</v>
      </c>
      <c r="C69" s="47">
        <v>925</v>
      </c>
      <c r="D69" s="5"/>
      <c r="E69" s="74">
        <v>776</v>
      </c>
      <c r="F69" s="75">
        <v>954</v>
      </c>
      <c r="G69" s="76">
        <v>805</v>
      </c>
      <c r="H69" s="75">
        <v>802</v>
      </c>
      <c r="I69" s="77">
        <v>951</v>
      </c>
      <c r="J69" s="74">
        <v>695</v>
      </c>
      <c r="K69" s="74">
        <v>913</v>
      </c>
      <c r="L69" s="78">
        <v>824</v>
      </c>
      <c r="M69" s="79">
        <v>1068</v>
      </c>
      <c r="N69" s="80">
        <v>876</v>
      </c>
      <c r="O69" s="79">
        <v>855</v>
      </c>
      <c r="P69" s="81">
        <v>1006</v>
      </c>
      <c r="Q69" s="78">
        <v>749</v>
      </c>
      <c r="R69" s="78">
        <v>1007</v>
      </c>
      <c r="S69" s="1"/>
    </row>
    <row r="70" spans="1:19" ht="15" customHeight="1">
      <c r="A70" s="73" t="s">
        <v>156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253</v>
      </c>
      <c r="B71" s="12">
        <f>SUM(E71:K71)</f>
        <v>5655</v>
      </c>
      <c r="C71" s="4">
        <f>SUM(L71:R71)</f>
        <v>2450</v>
      </c>
      <c r="D71" s="5"/>
      <c r="E71" s="13">
        <v>991</v>
      </c>
      <c r="F71" s="14">
        <v>848</v>
      </c>
      <c r="G71" s="15">
        <v>837</v>
      </c>
      <c r="H71" s="14">
        <v>584</v>
      </c>
      <c r="I71" s="16">
        <v>757</v>
      </c>
      <c r="J71" s="13">
        <v>856</v>
      </c>
      <c r="K71" s="13">
        <v>782</v>
      </c>
      <c r="L71" s="17">
        <v>422</v>
      </c>
      <c r="M71" s="18">
        <v>369</v>
      </c>
      <c r="N71" s="19">
        <v>352</v>
      </c>
      <c r="O71" s="18">
        <v>235</v>
      </c>
      <c r="P71" s="20">
        <v>355</v>
      </c>
      <c r="Q71" s="17">
        <v>388</v>
      </c>
      <c r="R71" s="17">
        <v>329</v>
      </c>
      <c r="S71" s="85"/>
    </row>
    <row r="72" spans="1:19" ht="15">
      <c r="A72" s="73" t="s">
        <v>111</v>
      </c>
      <c r="B72" s="12">
        <f>SUM(E72:K72)</f>
        <v>2119</v>
      </c>
      <c r="C72" s="4">
        <f>SUM(L72:R72)</f>
        <v>1043</v>
      </c>
      <c r="D72" s="5"/>
      <c r="E72" s="13">
        <v>359</v>
      </c>
      <c r="F72" s="14">
        <v>291</v>
      </c>
      <c r="G72" s="15">
        <v>286</v>
      </c>
      <c r="H72" s="14">
        <v>173</v>
      </c>
      <c r="I72" s="16">
        <v>342</v>
      </c>
      <c r="J72" s="13">
        <v>312</v>
      </c>
      <c r="K72" s="13">
        <v>356</v>
      </c>
      <c r="L72" s="17">
        <v>181</v>
      </c>
      <c r="M72" s="18">
        <v>149</v>
      </c>
      <c r="N72" s="19">
        <v>134</v>
      </c>
      <c r="O72" s="18">
        <v>71</v>
      </c>
      <c r="P72" s="20">
        <v>195</v>
      </c>
      <c r="Q72" s="17">
        <v>152</v>
      </c>
      <c r="R72" s="17">
        <v>161</v>
      </c>
      <c r="S72" s="1"/>
    </row>
    <row r="73" spans="1:19" ht="15">
      <c r="A73" s="73" t="s">
        <v>112</v>
      </c>
      <c r="B73" s="12">
        <v>375</v>
      </c>
      <c r="C73" s="4">
        <v>426</v>
      </c>
      <c r="D73" s="5"/>
      <c r="E73" s="74">
        <v>362</v>
      </c>
      <c r="F73" s="75">
        <v>343</v>
      </c>
      <c r="G73" s="76">
        <v>342</v>
      </c>
      <c r="H73" s="75">
        <v>296</v>
      </c>
      <c r="I73" s="77">
        <v>452</v>
      </c>
      <c r="J73" s="74">
        <v>365</v>
      </c>
      <c r="K73" s="74">
        <v>456</v>
      </c>
      <c r="L73" s="78">
        <v>430</v>
      </c>
      <c r="M73" s="79">
        <v>404</v>
      </c>
      <c r="N73" s="80">
        <v>380</v>
      </c>
      <c r="O73" s="79">
        <v>303</v>
      </c>
      <c r="P73" s="81">
        <v>549</v>
      </c>
      <c r="Q73" s="78">
        <v>391</v>
      </c>
      <c r="R73" s="78">
        <v>488</v>
      </c>
      <c r="S73" s="1"/>
    </row>
    <row r="74" spans="1:19" ht="15">
      <c r="A74" s="45" t="s">
        <v>157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104</v>
      </c>
      <c r="B75" s="46">
        <f aca="true" t="shared" si="10" ref="B75:B80">SUM(E75:K75)</f>
        <v>4513</v>
      </c>
      <c r="C75" s="47">
        <f aca="true" t="shared" si="11" ref="C75:C80">SUM(L75:R75)</f>
        <v>2443</v>
      </c>
      <c r="D75" s="57"/>
      <c r="E75" s="49">
        <v>765</v>
      </c>
      <c r="F75" s="50">
        <v>669</v>
      </c>
      <c r="G75" s="51">
        <v>550</v>
      </c>
      <c r="H75" s="50">
        <v>591</v>
      </c>
      <c r="I75" s="52">
        <v>643</v>
      </c>
      <c r="J75" s="49">
        <v>528</v>
      </c>
      <c r="K75" s="49">
        <v>767</v>
      </c>
      <c r="L75" s="53">
        <v>424</v>
      </c>
      <c r="M75" s="54">
        <v>361</v>
      </c>
      <c r="N75" s="55">
        <v>291</v>
      </c>
      <c r="O75" s="54">
        <v>322</v>
      </c>
      <c r="P75" s="56">
        <v>365</v>
      </c>
      <c r="Q75" s="53">
        <v>303</v>
      </c>
      <c r="R75" s="53">
        <v>377</v>
      </c>
      <c r="S75" s="1"/>
    </row>
    <row r="76" spans="1:19" ht="15">
      <c r="A76" s="45" t="s">
        <v>105</v>
      </c>
      <c r="B76" s="46">
        <f t="shared" si="10"/>
        <v>2778</v>
      </c>
      <c r="C76" s="47">
        <f t="shared" si="11"/>
        <v>1497</v>
      </c>
      <c r="D76" s="57"/>
      <c r="E76" s="49">
        <v>495</v>
      </c>
      <c r="F76" s="50">
        <v>396</v>
      </c>
      <c r="G76" s="51">
        <v>359</v>
      </c>
      <c r="H76" s="50">
        <v>290</v>
      </c>
      <c r="I76" s="52">
        <v>422</v>
      </c>
      <c r="J76" s="49">
        <v>479</v>
      </c>
      <c r="K76" s="49">
        <v>337</v>
      </c>
      <c r="L76" s="53">
        <v>263</v>
      </c>
      <c r="M76" s="54">
        <v>224</v>
      </c>
      <c r="N76" s="55">
        <v>181</v>
      </c>
      <c r="O76" s="54">
        <v>150</v>
      </c>
      <c r="P76" s="56">
        <v>256</v>
      </c>
      <c r="Q76" s="53">
        <v>257</v>
      </c>
      <c r="R76" s="53">
        <v>166</v>
      </c>
      <c r="S76" s="1"/>
    </row>
    <row r="77" spans="1:19" ht="15">
      <c r="A77" s="45" t="s">
        <v>106</v>
      </c>
      <c r="B77" s="46">
        <f t="shared" si="10"/>
        <v>663</v>
      </c>
      <c r="C77" s="47">
        <f t="shared" si="11"/>
        <v>378</v>
      </c>
      <c r="D77" s="57"/>
      <c r="E77" s="49">
        <v>115</v>
      </c>
      <c r="F77" s="50">
        <v>99</v>
      </c>
      <c r="G77" s="51">
        <v>86</v>
      </c>
      <c r="H77" s="50">
        <v>79</v>
      </c>
      <c r="I77" s="52">
        <v>105</v>
      </c>
      <c r="J77" s="49">
        <v>95</v>
      </c>
      <c r="K77" s="49">
        <v>84</v>
      </c>
      <c r="L77" s="53">
        <v>56</v>
      </c>
      <c r="M77" s="54">
        <v>59</v>
      </c>
      <c r="N77" s="55">
        <v>46</v>
      </c>
      <c r="O77" s="54">
        <v>49</v>
      </c>
      <c r="P77" s="56">
        <v>64</v>
      </c>
      <c r="Q77" s="53">
        <v>52</v>
      </c>
      <c r="R77" s="53">
        <v>52</v>
      </c>
      <c r="S77" s="1"/>
    </row>
    <row r="78" spans="1:19" ht="15">
      <c r="A78" s="45" t="s">
        <v>107</v>
      </c>
      <c r="B78" s="46">
        <f t="shared" si="10"/>
        <v>274</v>
      </c>
      <c r="C78" s="47">
        <f t="shared" si="11"/>
        <v>151</v>
      </c>
      <c r="D78" s="57"/>
      <c r="E78" s="49">
        <v>49</v>
      </c>
      <c r="F78" s="50">
        <v>44</v>
      </c>
      <c r="G78" s="51">
        <v>25</v>
      </c>
      <c r="H78" s="50">
        <v>31</v>
      </c>
      <c r="I78" s="52">
        <v>51</v>
      </c>
      <c r="J78" s="49">
        <v>36</v>
      </c>
      <c r="K78" s="49">
        <v>38</v>
      </c>
      <c r="L78" s="53">
        <v>25</v>
      </c>
      <c r="M78" s="54">
        <v>25</v>
      </c>
      <c r="N78" s="55">
        <v>15</v>
      </c>
      <c r="O78" s="54">
        <v>16</v>
      </c>
      <c r="P78" s="56">
        <v>24</v>
      </c>
      <c r="Q78" s="53">
        <v>27</v>
      </c>
      <c r="R78" s="53">
        <v>19</v>
      </c>
      <c r="S78" s="1"/>
    </row>
    <row r="79" spans="1:19" ht="15">
      <c r="A79" s="45" t="s">
        <v>110</v>
      </c>
      <c r="B79" s="46">
        <f t="shared" si="10"/>
        <v>125</v>
      </c>
      <c r="C79" s="47">
        <f t="shared" si="11"/>
        <v>71</v>
      </c>
      <c r="D79" s="57"/>
      <c r="E79" s="49">
        <v>7</v>
      </c>
      <c r="F79" s="50">
        <v>23</v>
      </c>
      <c r="G79" s="51">
        <v>21</v>
      </c>
      <c r="H79" s="50">
        <v>16</v>
      </c>
      <c r="I79" s="52">
        <v>25</v>
      </c>
      <c r="J79" s="49">
        <v>11</v>
      </c>
      <c r="K79" s="49">
        <v>22</v>
      </c>
      <c r="L79" s="53">
        <v>2</v>
      </c>
      <c r="M79" s="54">
        <v>15</v>
      </c>
      <c r="N79" s="55">
        <v>11</v>
      </c>
      <c r="O79" s="54">
        <v>7</v>
      </c>
      <c r="P79" s="56">
        <v>16</v>
      </c>
      <c r="Q79" s="53">
        <v>5</v>
      </c>
      <c r="R79" s="53">
        <v>15</v>
      </c>
      <c r="S79" s="1"/>
    </row>
    <row r="80" spans="1:19" ht="15">
      <c r="A80" s="45" t="s">
        <v>109</v>
      </c>
      <c r="B80" s="46">
        <f t="shared" si="10"/>
        <v>31</v>
      </c>
      <c r="C80" s="47">
        <f t="shared" si="11"/>
        <v>24</v>
      </c>
      <c r="D80" s="57"/>
      <c r="E80" s="49">
        <v>1</v>
      </c>
      <c r="F80" s="50">
        <v>4</v>
      </c>
      <c r="G80" s="51">
        <v>7</v>
      </c>
      <c r="H80" s="50">
        <v>1</v>
      </c>
      <c r="I80" s="52">
        <v>15</v>
      </c>
      <c r="J80" s="49">
        <v>1</v>
      </c>
      <c r="K80" s="49">
        <v>2</v>
      </c>
      <c r="L80" s="53">
        <v>1</v>
      </c>
      <c r="M80" s="54">
        <v>3</v>
      </c>
      <c r="N80" s="55">
        <v>5</v>
      </c>
      <c r="O80" s="54">
        <v>0</v>
      </c>
      <c r="P80" s="56">
        <v>13</v>
      </c>
      <c r="Q80" s="53">
        <v>1</v>
      </c>
      <c r="R80" s="53">
        <v>1</v>
      </c>
      <c r="S80" s="1"/>
    </row>
    <row r="81" spans="1:19" ht="15">
      <c r="A81" s="73" t="s">
        <v>113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114</v>
      </c>
      <c r="B82" s="46">
        <f aca="true" t="shared" si="12" ref="B82:B93">SUM(E82:K82)</f>
        <v>26</v>
      </c>
      <c r="C82" s="47">
        <f aca="true" t="shared" si="13" ref="C82:C93">SUM(L82:R82)</f>
        <v>7</v>
      </c>
      <c r="D82" s="57"/>
      <c r="E82" s="49">
        <v>2</v>
      </c>
      <c r="F82" s="50">
        <v>4</v>
      </c>
      <c r="G82" s="51">
        <v>5</v>
      </c>
      <c r="H82" s="50">
        <v>1</v>
      </c>
      <c r="I82" s="52">
        <v>3</v>
      </c>
      <c r="J82" s="49">
        <v>6</v>
      </c>
      <c r="K82" s="49">
        <v>5</v>
      </c>
      <c r="L82" s="53">
        <v>0</v>
      </c>
      <c r="M82" s="54">
        <v>1</v>
      </c>
      <c r="N82" s="55">
        <v>0</v>
      </c>
      <c r="O82" s="54">
        <v>0</v>
      </c>
      <c r="P82" s="56">
        <v>1</v>
      </c>
      <c r="Q82" s="53">
        <v>4</v>
      </c>
      <c r="R82" s="53">
        <v>1</v>
      </c>
      <c r="S82" s="1"/>
    </row>
    <row r="83" spans="1:19" ht="15">
      <c r="A83" s="45" t="s">
        <v>115</v>
      </c>
      <c r="B83" s="46">
        <f t="shared" si="12"/>
        <v>159</v>
      </c>
      <c r="C83" s="47">
        <f t="shared" si="13"/>
        <v>87</v>
      </c>
      <c r="D83" s="57"/>
      <c r="E83" s="49">
        <v>21</v>
      </c>
      <c r="F83" s="50">
        <v>26</v>
      </c>
      <c r="G83" s="51">
        <v>18</v>
      </c>
      <c r="H83" s="50">
        <v>13</v>
      </c>
      <c r="I83" s="52">
        <v>27</v>
      </c>
      <c r="J83" s="49">
        <v>32</v>
      </c>
      <c r="K83" s="49">
        <v>22</v>
      </c>
      <c r="L83" s="53">
        <v>15</v>
      </c>
      <c r="M83" s="54">
        <v>13</v>
      </c>
      <c r="N83" s="55">
        <v>7</v>
      </c>
      <c r="O83" s="54">
        <v>8</v>
      </c>
      <c r="P83" s="56">
        <v>15</v>
      </c>
      <c r="Q83" s="53">
        <v>15</v>
      </c>
      <c r="R83" s="53">
        <v>14</v>
      </c>
      <c r="S83" s="1"/>
    </row>
    <row r="84" spans="1:19" ht="15">
      <c r="A84" s="45" t="s">
        <v>116</v>
      </c>
      <c r="B84" s="46">
        <f t="shared" si="12"/>
        <v>1794</v>
      </c>
      <c r="C84" s="47">
        <f t="shared" si="13"/>
        <v>1372</v>
      </c>
      <c r="D84" s="57"/>
      <c r="E84" s="49">
        <v>321</v>
      </c>
      <c r="F84" s="50">
        <v>291</v>
      </c>
      <c r="G84" s="51">
        <v>235</v>
      </c>
      <c r="H84" s="50">
        <v>201</v>
      </c>
      <c r="I84" s="52">
        <v>267</v>
      </c>
      <c r="J84" s="49">
        <v>242</v>
      </c>
      <c r="K84" s="49">
        <v>237</v>
      </c>
      <c r="L84" s="53">
        <v>232</v>
      </c>
      <c r="M84" s="54">
        <v>227</v>
      </c>
      <c r="N84" s="55">
        <v>170</v>
      </c>
      <c r="O84" s="54">
        <v>153</v>
      </c>
      <c r="P84" s="56">
        <v>216</v>
      </c>
      <c r="Q84" s="53">
        <v>188</v>
      </c>
      <c r="R84" s="53">
        <v>186</v>
      </c>
      <c r="S84" s="1"/>
    </row>
    <row r="85" spans="1:19" ht="15">
      <c r="A85" s="45" t="s">
        <v>117</v>
      </c>
      <c r="B85" s="46">
        <f t="shared" si="12"/>
        <v>1217</v>
      </c>
      <c r="C85" s="47">
        <f t="shared" si="13"/>
        <v>665</v>
      </c>
      <c r="D85" s="57"/>
      <c r="E85" s="49">
        <v>247</v>
      </c>
      <c r="F85" s="50">
        <v>143</v>
      </c>
      <c r="G85" s="51">
        <v>127</v>
      </c>
      <c r="H85" s="50">
        <v>118</v>
      </c>
      <c r="I85" s="52">
        <v>212</v>
      </c>
      <c r="J85" s="49">
        <v>191</v>
      </c>
      <c r="K85" s="49">
        <v>179</v>
      </c>
      <c r="L85" s="53">
        <v>132</v>
      </c>
      <c r="M85" s="54">
        <v>76</v>
      </c>
      <c r="N85" s="55">
        <v>70</v>
      </c>
      <c r="O85" s="54">
        <v>69</v>
      </c>
      <c r="P85" s="56">
        <v>118</v>
      </c>
      <c r="Q85" s="53">
        <v>113</v>
      </c>
      <c r="R85" s="53">
        <v>87</v>
      </c>
      <c r="S85" s="1"/>
    </row>
    <row r="86" spans="1:19" ht="15">
      <c r="A86" s="45" t="s">
        <v>118</v>
      </c>
      <c r="B86" s="46">
        <f t="shared" si="12"/>
        <v>1599</v>
      </c>
      <c r="C86" s="47">
        <f t="shared" si="13"/>
        <v>859</v>
      </c>
      <c r="D86" s="57"/>
      <c r="E86" s="49">
        <v>327</v>
      </c>
      <c r="F86" s="50">
        <v>192</v>
      </c>
      <c r="G86" s="51">
        <v>170</v>
      </c>
      <c r="H86" s="50">
        <v>204</v>
      </c>
      <c r="I86" s="52">
        <v>214</v>
      </c>
      <c r="J86" s="49">
        <v>207</v>
      </c>
      <c r="K86" s="49">
        <v>285</v>
      </c>
      <c r="L86" s="53">
        <v>165</v>
      </c>
      <c r="M86" s="54">
        <v>104</v>
      </c>
      <c r="N86" s="55">
        <v>93</v>
      </c>
      <c r="O86" s="54">
        <v>111</v>
      </c>
      <c r="P86" s="56">
        <v>129</v>
      </c>
      <c r="Q86" s="53">
        <v>126</v>
      </c>
      <c r="R86" s="53">
        <v>131</v>
      </c>
      <c r="S86" s="1"/>
    </row>
    <row r="87" spans="1:19" ht="15">
      <c r="A87" s="45" t="s">
        <v>119</v>
      </c>
      <c r="B87" s="46">
        <f t="shared" si="12"/>
        <v>872</v>
      </c>
      <c r="C87" s="47">
        <f t="shared" si="13"/>
        <v>475</v>
      </c>
      <c r="D87" s="57"/>
      <c r="E87" s="49">
        <v>135</v>
      </c>
      <c r="F87" s="50">
        <v>138</v>
      </c>
      <c r="G87" s="51">
        <v>111</v>
      </c>
      <c r="H87" s="50">
        <v>94</v>
      </c>
      <c r="I87" s="52">
        <v>142</v>
      </c>
      <c r="J87" s="49">
        <v>126</v>
      </c>
      <c r="K87" s="49">
        <v>126</v>
      </c>
      <c r="L87" s="53">
        <v>80</v>
      </c>
      <c r="M87" s="54">
        <v>76</v>
      </c>
      <c r="N87" s="55">
        <v>57</v>
      </c>
      <c r="O87" s="54">
        <v>50</v>
      </c>
      <c r="P87" s="56">
        <v>80</v>
      </c>
      <c r="Q87" s="53">
        <v>68</v>
      </c>
      <c r="R87" s="53">
        <v>64</v>
      </c>
      <c r="S87" s="1"/>
    </row>
    <row r="88" spans="1:19" ht="15">
      <c r="A88" s="45" t="s">
        <v>120</v>
      </c>
      <c r="B88" s="46">
        <f t="shared" si="12"/>
        <v>756</v>
      </c>
      <c r="C88" s="47">
        <f t="shared" si="13"/>
        <v>351</v>
      </c>
      <c r="D88" s="57"/>
      <c r="E88" s="49">
        <v>97</v>
      </c>
      <c r="F88" s="50">
        <v>131</v>
      </c>
      <c r="G88" s="51">
        <v>100</v>
      </c>
      <c r="H88" s="50">
        <v>112</v>
      </c>
      <c r="I88" s="52">
        <v>123</v>
      </c>
      <c r="J88" s="49">
        <v>86</v>
      </c>
      <c r="K88" s="49">
        <v>107</v>
      </c>
      <c r="L88" s="53">
        <v>41</v>
      </c>
      <c r="M88" s="54">
        <v>69</v>
      </c>
      <c r="N88" s="55">
        <v>44</v>
      </c>
      <c r="O88" s="54">
        <v>54</v>
      </c>
      <c r="P88" s="56">
        <v>65</v>
      </c>
      <c r="Q88" s="53">
        <v>33</v>
      </c>
      <c r="R88" s="53">
        <v>45</v>
      </c>
      <c r="S88" s="1"/>
    </row>
    <row r="89" spans="1:19" ht="15">
      <c r="A89" s="45" t="s">
        <v>121</v>
      </c>
      <c r="B89" s="46">
        <f t="shared" si="12"/>
        <v>634</v>
      </c>
      <c r="C89" s="47">
        <f t="shared" si="13"/>
        <v>270</v>
      </c>
      <c r="D89" s="57"/>
      <c r="E89" s="49">
        <v>76</v>
      </c>
      <c r="F89" s="50">
        <v>110</v>
      </c>
      <c r="G89" s="51">
        <v>87</v>
      </c>
      <c r="H89" s="50">
        <v>90</v>
      </c>
      <c r="I89" s="52">
        <v>105</v>
      </c>
      <c r="J89" s="49">
        <v>82</v>
      </c>
      <c r="K89" s="49">
        <v>84</v>
      </c>
      <c r="L89" s="53">
        <v>35</v>
      </c>
      <c r="M89" s="54">
        <v>49</v>
      </c>
      <c r="N89" s="55">
        <v>33</v>
      </c>
      <c r="O89" s="54">
        <v>39</v>
      </c>
      <c r="P89" s="56">
        <v>45</v>
      </c>
      <c r="Q89" s="53">
        <v>34</v>
      </c>
      <c r="R89" s="53">
        <v>35</v>
      </c>
      <c r="S89" s="1"/>
    </row>
    <row r="90" spans="1:19" ht="15">
      <c r="A90" s="45" t="s">
        <v>122</v>
      </c>
      <c r="B90" s="46">
        <f t="shared" si="12"/>
        <v>409</v>
      </c>
      <c r="C90" s="47">
        <f t="shared" si="13"/>
        <v>169</v>
      </c>
      <c r="D90" s="57"/>
      <c r="E90" s="49">
        <v>58</v>
      </c>
      <c r="F90" s="50">
        <v>68</v>
      </c>
      <c r="G90" s="51">
        <v>67</v>
      </c>
      <c r="H90" s="50">
        <v>54</v>
      </c>
      <c r="I90" s="52">
        <v>52</v>
      </c>
      <c r="J90" s="49">
        <v>54</v>
      </c>
      <c r="K90" s="49">
        <v>56</v>
      </c>
      <c r="L90" s="53">
        <v>23</v>
      </c>
      <c r="M90" s="54">
        <v>25</v>
      </c>
      <c r="N90" s="55">
        <v>28</v>
      </c>
      <c r="O90" s="54">
        <v>26</v>
      </c>
      <c r="P90" s="56">
        <v>25</v>
      </c>
      <c r="Q90" s="53">
        <v>23</v>
      </c>
      <c r="R90" s="53">
        <v>19</v>
      </c>
      <c r="S90" s="1"/>
    </row>
    <row r="91" spans="1:19" ht="15">
      <c r="A91" s="45" t="s">
        <v>123</v>
      </c>
      <c r="B91" s="46">
        <f t="shared" si="12"/>
        <v>258</v>
      </c>
      <c r="C91" s="47">
        <f t="shared" si="13"/>
        <v>109</v>
      </c>
      <c r="D91" s="57"/>
      <c r="E91" s="49">
        <v>28</v>
      </c>
      <c r="F91" s="50">
        <v>31</v>
      </c>
      <c r="G91" s="51">
        <v>46</v>
      </c>
      <c r="H91" s="50">
        <v>33</v>
      </c>
      <c r="I91" s="52">
        <v>37</v>
      </c>
      <c r="J91" s="49">
        <v>37</v>
      </c>
      <c r="K91" s="49">
        <v>46</v>
      </c>
      <c r="L91" s="53">
        <v>13</v>
      </c>
      <c r="M91" s="54">
        <v>15</v>
      </c>
      <c r="N91" s="55">
        <v>20</v>
      </c>
      <c r="O91" s="54">
        <v>9</v>
      </c>
      <c r="P91" s="56">
        <v>18</v>
      </c>
      <c r="Q91" s="53">
        <v>14</v>
      </c>
      <c r="R91" s="53">
        <v>20</v>
      </c>
      <c r="S91" s="1"/>
    </row>
    <row r="92" spans="1:19" ht="15">
      <c r="A92" s="45" t="s">
        <v>124</v>
      </c>
      <c r="B92" s="46">
        <f t="shared" si="12"/>
        <v>160</v>
      </c>
      <c r="C92" s="47">
        <f t="shared" si="13"/>
        <v>55</v>
      </c>
      <c r="D92" s="57"/>
      <c r="E92" s="49">
        <v>32</v>
      </c>
      <c r="F92" s="50">
        <v>18</v>
      </c>
      <c r="G92" s="51">
        <v>25</v>
      </c>
      <c r="H92" s="50">
        <v>26</v>
      </c>
      <c r="I92" s="52">
        <v>14</v>
      </c>
      <c r="J92" s="49">
        <v>17</v>
      </c>
      <c r="K92" s="49">
        <v>28</v>
      </c>
      <c r="L92" s="53">
        <v>11</v>
      </c>
      <c r="M92" s="54">
        <v>7</v>
      </c>
      <c r="N92" s="55">
        <v>5</v>
      </c>
      <c r="O92" s="54">
        <v>10</v>
      </c>
      <c r="P92" s="56">
        <v>5</v>
      </c>
      <c r="Q92" s="53">
        <v>8</v>
      </c>
      <c r="R92" s="53">
        <v>9</v>
      </c>
      <c r="S92" s="1"/>
    </row>
    <row r="93" spans="1:19" ht="15">
      <c r="A93" s="45" t="s">
        <v>125</v>
      </c>
      <c r="B93" s="46">
        <f t="shared" si="12"/>
        <v>500</v>
      </c>
      <c r="C93" s="47">
        <f t="shared" si="13"/>
        <v>145</v>
      </c>
      <c r="D93" s="57"/>
      <c r="E93" s="49">
        <v>88</v>
      </c>
      <c r="F93" s="50">
        <v>83</v>
      </c>
      <c r="G93" s="51">
        <v>57</v>
      </c>
      <c r="H93" s="50">
        <v>62</v>
      </c>
      <c r="I93" s="52">
        <v>65</v>
      </c>
      <c r="J93" s="49">
        <v>70</v>
      </c>
      <c r="K93" s="49">
        <v>75</v>
      </c>
      <c r="L93" s="53">
        <v>24</v>
      </c>
      <c r="M93" s="54">
        <v>25</v>
      </c>
      <c r="N93" s="55">
        <v>22</v>
      </c>
      <c r="O93" s="54">
        <v>15</v>
      </c>
      <c r="P93" s="56">
        <v>21</v>
      </c>
      <c r="Q93" s="53">
        <v>19</v>
      </c>
      <c r="R93" s="53">
        <v>19</v>
      </c>
      <c r="S93" s="1"/>
    </row>
    <row r="94" spans="1:19" ht="15">
      <c r="A94" s="45" t="s">
        <v>126</v>
      </c>
      <c r="B94" s="46">
        <v>5864</v>
      </c>
      <c r="C94" s="47">
        <v>5253</v>
      </c>
      <c r="D94" s="57"/>
      <c r="E94" s="49">
        <v>5644</v>
      </c>
      <c r="F94" s="50">
        <v>5949</v>
      </c>
      <c r="G94" s="51">
        <v>6023</v>
      </c>
      <c r="H94" s="50">
        <v>6111</v>
      </c>
      <c r="I94" s="52">
        <v>5748</v>
      </c>
      <c r="J94" s="49">
        <v>5758</v>
      </c>
      <c r="K94" s="49">
        <v>5917</v>
      </c>
      <c r="L94" s="53">
        <v>5092</v>
      </c>
      <c r="M94" s="54">
        <v>5329</v>
      </c>
      <c r="N94" s="55">
        <v>5461</v>
      </c>
      <c r="O94" s="54">
        <v>5405</v>
      </c>
      <c r="P94" s="56">
        <v>5227</v>
      </c>
      <c r="Q94" s="53">
        <v>5093</v>
      </c>
      <c r="R94" s="53">
        <v>5247</v>
      </c>
      <c r="S94" s="1"/>
    </row>
    <row r="95" spans="1:19" ht="15">
      <c r="A95" s="45" t="s">
        <v>127</v>
      </c>
      <c r="B95" s="46">
        <f>SUM(E95:K95)</f>
        <v>185</v>
      </c>
      <c r="C95" s="47">
        <f>SUM(L95:R95)</f>
        <v>46</v>
      </c>
      <c r="D95" s="57"/>
      <c r="E95" s="49">
        <v>37</v>
      </c>
      <c r="F95" s="50">
        <v>30</v>
      </c>
      <c r="G95" s="51">
        <v>24</v>
      </c>
      <c r="H95" s="50">
        <v>22</v>
      </c>
      <c r="I95" s="52">
        <v>22</v>
      </c>
      <c r="J95" s="49">
        <v>25</v>
      </c>
      <c r="K95" s="49">
        <v>25</v>
      </c>
      <c r="L95" s="53">
        <v>13</v>
      </c>
      <c r="M95" s="54">
        <v>10</v>
      </c>
      <c r="N95" s="55">
        <v>6</v>
      </c>
      <c r="O95" s="54">
        <v>3</v>
      </c>
      <c r="P95" s="56">
        <v>7</v>
      </c>
      <c r="Q95" s="53">
        <v>2</v>
      </c>
      <c r="R95" s="53">
        <v>5</v>
      </c>
      <c r="S95" s="1"/>
    </row>
    <row r="96" spans="1:19" ht="15">
      <c r="A96" s="45" t="s">
        <v>128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129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130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77</v>
      </c>
      <c r="B99" s="46">
        <f aca="true" t="shared" si="14" ref="B99:B113">SUM(E99:K99)</f>
        <v>100</v>
      </c>
      <c r="C99" s="58"/>
      <c r="D99" s="57"/>
      <c r="E99" s="49">
        <v>4</v>
      </c>
      <c r="F99" s="50">
        <v>0</v>
      </c>
      <c r="G99" s="51">
        <v>14</v>
      </c>
      <c r="H99" s="94">
        <v>22</v>
      </c>
      <c r="I99" s="95">
        <v>21</v>
      </c>
      <c r="J99" s="96">
        <v>39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78</v>
      </c>
      <c r="B100" s="46">
        <f t="shared" si="14"/>
        <v>5</v>
      </c>
      <c r="C100" s="58"/>
      <c r="D100" s="57"/>
      <c r="E100" s="49">
        <v>0</v>
      </c>
      <c r="F100" s="50">
        <v>1</v>
      </c>
      <c r="G100" s="51">
        <v>2</v>
      </c>
      <c r="H100" s="50">
        <v>2</v>
      </c>
      <c r="I100" s="52">
        <v>0</v>
      </c>
      <c r="J100" s="49">
        <v>0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79</v>
      </c>
      <c r="B101" s="46">
        <f t="shared" si="14"/>
        <v>2627</v>
      </c>
      <c r="C101" s="58"/>
      <c r="D101" s="57"/>
      <c r="E101" s="49">
        <v>387</v>
      </c>
      <c r="F101" s="50">
        <v>308</v>
      </c>
      <c r="G101" s="51">
        <v>519</v>
      </c>
      <c r="H101" s="50">
        <v>284</v>
      </c>
      <c r="I101" s="52">
        <v>526</v>
      </c>
      <c r="J101" s="49">
        <v>468</v>
      </c>
      <c r="K101" s="49">
        <v>135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80</v>
      </c>
      <c r="B102" s="46">
        <f t="shared" si="14"/>
        <v>276</v>
      </c>
      <c r="C102" s="58"/>
      <c r="D102" s="57"/>
      <c r="E102" s="49">
        <v>42</v>
      </c>
      <c r="F102" s="50">
        <v>9</v>
      </c>
      <c r="G102" s="51">
        <v>40</v>
      </c>
      <c r="H102" s="50">
        <v>47</v>
      </c>
      <c r="I102" s="52">
        <v>23</v>
      </c>
      <c r="J102" s="49">
        <v>59</v>
      </c>
      <c r="K102" s="49">
        <v>56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81</v>
      </c>
      <c r="B103" s="46">
        <f t="shared" si="14"/>
        <v>594</v>
      </c>
      <c r="C103" s="58"/>
      <c r="D103" s="57"/>
      <c r="E103" s="49">
        <v>141</v>
      </c>
      <c r="F103" s="50">
        <v>31</v>
      </c>
      <c r="G103" s="51">
        <v>70</v>
      </c>
      <c r="H103" s="50">
        <v>120</v>
      </c>
      <c r="I103" s="52">
        <v>82</v>
      </c>
      <c r="J103" s="49">
        <v>123</v>
      </c>
      <c r="K103" s="49">
        <v>27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82</v>
      </c>
      <c r="B104" s="46">
        <f t="shared" si="14"/>
        <v>2307</v>
      </c>
      <c r="C104" s="58"/>
      <c r="D104" s="57"/>
      <c r="E104" s="49">
        <v>352</v>
      </c>
      <c r="F104" s="50">
        <v>341</v>
      </c>
      <c r="G104" s="51">
        <v>285</v>
      </c>
      <c r="H104" s="50">
        <v>343</v>
      </c>
      <c r="I104" s="52">
        <v>272</v>
      </c>
      <c r="J104" s="49">
        <v>471</v>
      </c>
      <c r="K104" s="49">
        <v>243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83</v>
      </c>
      <c r="B105" s="46">
        <f t="shared" si="14"/>
        <v>14</v>
      </c>
      <c r="C105" s="58"/>
      <c r="D105" s="57"/>
      <c r="E105" s="49">
        <v>5</v>
      </c>
      <c r="F105" s="50">
        <v>0</v>
      </c>
      <c r="G105" s="51">
        <v>3</v>
      </c>
      <c r="H105" s="50">
        <v>4</v>
      </c>
      <c r="I105" s="52">
        <v>0</v>
      </c>
      <c r="J105" s="49">
        <v>1</v>
      </c>
      <c r="K105" s="49">
        <v>1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84</v>
      </c>
      <c r="B106" s="46">
        <f t="shared" si="14"/>
        <v>305</v>
      </c>
      <c r="C106" s="58"/>
      <c r="D106" s="57"/>
      <c r="E106" s="49">
        <v>46</v>
      </c>
      <c r="F106" s="50">
        <v>25</v>
      </c>
      <c r="G106" s="51">
        <v>17</v>
      </c>
      <c r="H106" s="50">
        <v>50</v>
      </c>
      <c r="I106" s="52">
        <v>66</v>
      </c>
      <c r="J106" s="49">
        <v>60</v>
      </c>
      <c r="K106" s="49">
        <v>41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85</v>
      </c>
      <c r="B107" s="46">
        <f t="shared" si="14"/>
        <v>230</v>
      </c>
      <c r="C107" s="58"/>
      <c r="D107" s="57"/>
      <c r="E107" s="49">
        <v>45</v>
      </c>
      <c r="F107" s="50">
        <v>17</v>
      </c>
      <c r="G107" s="51">
        <v>53</v>
      </c>
      <c r="H107" s="50">
        <v>18</v>
      </c>
      <c r="I107" s="52">
        <v>49</v>
      </c>
      <c r="J107" s="49">
        <v>33</v>
      </c>
      <c r="K107" s="49">
        <v>15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86</v>
      </c>
      <c r="B108" s="46">
        <f t="shared" si="14"/>
        <v>494</v>
      </c>
      <c r="C108" s="58"/>
      <c r="D108" s="57"/>
      <c r="E108" s="49">
        <v>82</v>
      </c>
      <c r="F108" s="50">
        <v>52</v>
      </c>
      <c r="G108" s="51">
        <v>93</v>
      </c>
      <c r="H108" s="50">
        <v>52</v>
      </c>
      <c r="I108" s="52">
        <v>56</v>
      </c>
      <c r="J108" s="49">
        <v>95</v>
      </c>
      <c r="K108" s="49">
        <v>64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87</v>
      </c>
      <c r="B109" s="46">
        <f t="shared" si="14"/>
        <v>79</v>
      </c>
      <c r="C109" s="58"/>
      <c r="D109" s="57"/>
      <c r="E109" s="49">
        <v>10</v>
      </c>
      <c r="F109" s="50">
        <v>7</v>
      </c>
      <c r="G109" s="51">
        <v>22</v>
      </c>
      <c r="H109" s="50">
        <v>12</v>
      </c>
      <c r="I109" s="52">
        <v>10</v>
      </c>
      <c r="J109" s="49">
        <v>8</v>
      </c>
      <c r="K109" s="49">
        <v>10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88</v>
      </c>
      <c r="B110" s="46">
        <f t="shared" si="14"/>
        <v>32</v>
      </c>
      <c r="C110" s="58"/>
      <c r="D110" s="57"/>
      <c r="E110" s="49">
        <v>6</v>
      </c>
      <c r="F110" s="50">
        <v>0</v>
      </c>
      <c r="G110" s="51">
        <v>7</v>
      </c>
      <c r="H110" s="50">
        <v>6</v>
      </c>
      <c r="I110" s="52">
        <v>4</v>
      </c>
      <c r="J110" s="49">
        <v>7</v>
      </c>
      <c r="K110" s="49">
        <v>2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89</v>
      </c>
      <c r="B111" s="46">
        <f t="shared" si="14"/>
        <v>368</v>
      </c>
      <c r="C111" s="58"/>
      <c r="D111" s="57"/>
      <c r="E111" s="49">
        <v>57</v>
      </c>
      <c r="F111" s="50">
        <v>34</v>
      </c>
      <c r="G111" s="51">
        <v>43</v>
      </c>
      <c r="H111" s="50">
        <v>38</v>
      </c>
      <c r="I111" s="52">
        <v>79</v>
      </c>
      <c r="J111" s="49">
        <v>66</v>
      </c>
      <c r="K111" s="49">
        <v>51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90</v>
      </c>
      <c r="B112" s="46">
        <f t="shared" si="14"/>
        <v>6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6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102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131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92</v>
      </c>
      <c r="B115" s="46">
        <f aca="true" t="shared" si="15" ref="B115:B124">SUM(E115:K115)</f>
        <v>57</v>
      </c>
      <c r="C115" s="58"/>
      <c r="D115" s="57"/>
      <c r="E115" s="49">
        <v>14</v>
      </c>
      <c r="F115" s="50">
        <v>9</v>
      </c>
      <c r="G115" s="51">
        <v>6</v>
      </c>
      <c r="H115" s="50">
        <v>5</v>
      </c>
      <c r="I115" s="52">
        <v>13</v>
      </c>
      <c r="J115" s="49">
        <v>7</v>
      </c>
      <c r="K115" s="49">
        <v>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93</v>
      </c>
      <c r="B116" s="46">
        <f t="shared" si="15"/>
        <v>579</v>
      </c>
      <c r="C116" s="58"/>
      <c r="D116" s="57"/>
      <c r="E116" s="49">
        <v>106</v>
      </c>
      <c r="F116" s="50">
        <v>35</v>
      </c>
      <c r="G116" s="51">
        <v>56</v>
      </c>
      <c r="H116" s="50">
        <v>90</v>
      </c>
      <c r="I116" s="52">
        <v>111</v>
      </c>
      <c r="J116" s="49">
        <v>106</v>
      </c>
      <c r="K116" s="49">
        <v>75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94</v>
      </c>
      <c r="B117" s="46">
        <f t="shared" si="15"/>
        <v>803</v>
      </c>
      <c r="C117" s="58"/>
      <c r="D117" s="57"/>
      <c r="E117" s="49">
        <v>149</v>
      </c>
      <c r="F117" s="50">
        <v>75</v>
      </c>
      <c r="G117" s="51">
        <v>126</v>
      </c>
      <c r="H117" s="50">
        <v>114</v>
      </c>
      <c r="I117" s="52">
        <v>105</v>
      </c>
      <c r="J117" s="49">
        <v>142</v>
      </c>
      <c r="K117" s="49">
        <v>92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95</v>
      </c>
      <c r="B118" s="46">
        <f t="shared" si="15"/>
        <v>413</v>
      </c>
      <c r="C118" s="58"/>
      <c r="D118" s="57"/>
      <c r="E118" s="49">
        <v>61</v>
      </c>
      <c r="F118" s="50">
        <v>68</v>
      </c>
      <c r="G118" s="51">
        <v>38</v>
      </c>
      <c r="H118" s="50">
        <v>41</v>
      </c>
      <c r="I118" s="52">
        <v>92</v>
      </c>
      <c r="J118" s="49">
        <v>80</v>
      </c>
      <c r="K118" s="49">
        <v>33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96</v>
      </c>
      <c r="B119" s="46">
        <f t="shared" si="15"/>
        <v>1299</v>
      </c>
      <c r="C119" s="58"/>
      <c r="D119" s="57"/>
      <c r="E119" s="49">
        <v>201</v>
      </c>
      <c r="F119" s="50">
        <v>166</v>
      </c>
      <c r="G119" s="51">
        <v>156</v>
      </c>
      <c r="H119" s="50">
        <v>156</v>
      </c>
      <c r="I119" s="52">
        <v>208</v>
      </c>
      <c r="J119" s="49">
        <v>254</v>
      </c>
      <c r="K119" s="49">
        <v>158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97</v>
      </c>
      <c r="B120" s="46">
        <f t="shared" si="15"/>
        <v>28</v>
      </c>
      <c r="C120" s="58"/>
      <c r="D120" s="57"/>
      <c r="E120" s="49">
        <v>3</v>
      </c>
      <c r="F120" s="50">
        <v>1</v>
      </c>
      <c r="G120" s="51">
        <v>8</v>
      </c>
      <c r="H120" s="50">
        <v>6</v>
      </c>
      <c r="I120" s="52">
        <v>3</v>
      </c>
      <c r="J120" s="49">
        <v>5</v>
      </c>
      <c r="K120" s="49">
        <v>2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98</v>
      </c>
      <c r="B121" s="46">
        <f t="shared" si="15"/>
        <v>1793</v>
      </c>
      <c r="C121" s="58"/>
      <c r="D121" s="57"/>
      <c r="E121" s="49">
        <v>299</v>
      </c>
      <c r="F121" s="50">
        <v>162</v>
      </c>
      <c r="G121" s="51">
        <v>281</v>
      </c>
      <c r="H121" s="50">
        <v>175</v>
      </c>
      <c r="I121" s="52">
        <v>458</v>
      </c>
      <c r="J121" s="49">
        <v>295</v>
      </c>
      <c r="K121" s="49">
        <v>123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99</v>
      </c>
      <c r="B122" s="46">
        <f t="shared" si="15"/>
        <v>1547</v>
      </c>
      <c r="C122" s="58"/>
      <c r="D122" s="57"/>
      <c r="E122" s="49">
        <v>241</v>
      </c>
      <c r="F122" s="50">
        <v>108</v>
      </c>
      <c r="G122" s="51">
        <v>389</v>
      </c>
      <c r="H122" s="50">
        <v>272</v>
      </c>
      <c r="I122" s="52">
        <v>93</v>
      </c>
      <c r="J122" s="49">
        <v>313</v>
      </c>
      <c r="K122" s="49">
        <v>131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100</v>
      </c>
      <c r="B123" s="46">
        <f t="shared" si="15"/>
        <v>908</v>
      </c>
      <c r="C123" s="58"/>
      <c r="D123" s="57"/>
      <c r="E123" s="49">
        <v>103</v>
      </c>
      <c r="F123" s="50">
        <v>201</v>
      </c>
      <c r="G123" s="51">
        <v>108</v>
      </c>
      <c r="H123" s="50">
        <v>139</v>
      </c>
      <c r="I123" s="52">
        <v>105</v>
      </c>
      <c r="J123" s="49">
        <v>218</v>
      </c>
      <c r="K123" s="49">
        <v>34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101</v>
      </c>
      <c r="B124" s="46">
        <f t="shared" si="15"/>
        <v>10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10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132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133</v>
      </c>
      <c r="B126" s="46">
        <f aca="true" t="shared" si="16" ref="B126:B147">SUM(E126:K126)</f>
        <v>87</v>
      </c>
      <c r="C126" s="58"/>
      <c r="D126" s="57"/>
      <c r="E126" s="49">
        <v>18</v>
      </c>
      <c r="F126" s="50">
        <v>8</v>
      </c>
      <c r="G126" s="51">
        <v>22</v>
      </c>
      <c r="H126" s="50">
        <v>32</v>
      </c>
      <c r="I126" s="52">
        <v>3</v>
      </c>
      <c r="J126" s="49">
        <v>2</v>
      </c>
      <c r="K126" s="49">
        <v>2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134</v>
      </c>
      <c r="B127" s="46">
        <f t="shared" si="16"/>
        <v>11</v>
      </c>
      <c r="C127" s="58"/>
      <c r="D127" s="57"/>
      <c r="E127" s="49">
        <v>2</v>
      </c>
      <c r="F127" s="50">
        <v>0</v>
      </c>
      <c r="G127" s="51">
        <v>0</v>
      </c>
      <c r="H127" s="50">
        <v>2</v>
      </c>
      <c r="I127" s="52">
        <v>6</v>
      </c>
      <c r="J127" s="49">
        <v>1</v>
      </c>
      <c r="K127" s="49">
        <v>0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135</v>
      </c>
      <c r="B128" s="46">
        <f t="shared" si="16"/>
        <v>1718</v>
      </c>
      <c r="C128" s="58"/>
      <c r="D128" s="57"/>
      <c r="E128" s="49">
        <v>357</v>
      </c>
      <c r="F128" s="50">
        <v>201</v>
      </c>
      <c r="G128" s="51">
        <v>497</v>
      </c>
      <c r="H128" s="50">
        <v>230</v>
      </c>
      <c r="I128" s="52">
        <v>161</v>
      </c>
      <c r="J128" s="49">
        <v>188</v>
      </c>
      <c r="K128" s="49">
        <v>84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136</v>
      </c>
      <c r="B129" s="46">
        <f t="shared" si="16"/>
        <v>11</v>
      </c>
      <c r="C129" s="58"/>
      <c r="D129" s="57"/>
      <c r="E129" s="49">
        <v>2</v>
      </c>
      <c r="F129" s="50">
        <v>0</v>
      </c>
      <c r="G129" s="51">
        <v>0</v>
      </c>
      <c r="H129" s="50">
        <v>7</v>
      </c>
      <c r="I129" s="52">
        <v>0</v>
      </c>
      <c r="J129" s="49">
        <v>0</v>
      </c>
      <c r="K129" s="49">
        <v>2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137</v>
      </c>
      <c r="B130" s="46">
        <f t="shared" si="16"/>
        <v>32</v>
      </c>
      <c r="C130" s="58"/>
      <c r="D130" s="57"/>
      <c r="E130" s="49">
        <v>5</v>
      </c>
      <c r="F130" s="50">
        <v>5</v>
      </c>
      <c r="G130" s="51">
        <v>1</v>
      </c>
      <c r="H130" s="50">
        <v>3</v>
      </c>
      <c r="I130" s="52">
        <v>11</v>
      </c>
      <c r="J130" s="49">
        <v>5</v>
      </c>
      <c r="K130" s="49">
        <v>2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138</v>
      </c>
      <c r="B131" s="46">
        <f t="shared" si="16"/>
        <v>453</v>
      </c>
      <c r="C131" s="58"/>
      <c r="D131" s="57"/>
      <c r="E131" s="49">
        <v>56</v>
      </c>
      <c r="F131" s="50">
        <v>46</v>
      </c>
      <c r="G131" s="51">
        <v>60</v>
      </c>
      <c r="H131" s="50">
        <v>61</v>
      </c>
      <c r="I131" s="52">
        <v>107</v>
      </c>
      <c r="J131" s="49">
        <v>74</v>
      </c>
      <c r="K131" s="49">
        <v>49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139</v>
      </c>
      <c r="B132" s="46">
        <f t="shared" si="16"/>
        <v>569</v>
      </c>
      <c r="C132" s="58"/>
      <c r="D132" s="57"/>
      <c r="E132" s="49">
        <v>124</v>
      </c>
      <c r="F132" s="50">
        <v>35</v>
      </c>
      <c r="G132" s="51">
        <v>89</v>
      </c>
      <c r="H132" s="50">
        <v>41</v>
      </c>
      <c r="I132" s="52">
        <v>47</v>
      </c>
      <c r="J132" s="49">
        <v>165</v>
      </c>
      <c r="K132" s="49">
        <v>68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140</v>
      </c>
      <c r="B133" s="46">
        <f t="shared" si="16"/>
        <v>265</v>
      </c>
      <c r="C133" s="58"/>
      <c r="D133" s="57"/>
      <c r="E133" s="49">
        <v>52</v>
      </c>
      <c r="F133" s="50">
        <v>11</v>
      </c>
      <c r="G133" s="51">
        <v>22</v>
      </c>
      <c r="H133" s="50">
        <v>2</v>
      </c>
      <c r="I133" s="52">
        <v>14</v>
      </c>
      <c r="J133" s="49">
        <v>107</v>
      </c>
      <c r="K133" s="49">
        <v>57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141</v>
      </c>
      <c r="B134" s="46">
        <f t="shared" si="16"/>
        <v>277</v>
      </c>
      <c r="C134" s="58"/>
      <c r="D134" s="57"/>
      <c r="E134" s="49">
        <v>68</v>
      </c>
      <c r="F134" s="50">
        <v>25</v>
      </c>
      <c r="G134" s="51">
        <v>25</v>
      </c>
      <c r="H134" s="50">
        <v>16</v>
      </c>
      <c r="I134" s="52">
        <v>35</v>
      </c>
      <c r="J134" s="49">
        <v>54</v>
      </c>
      <c r="K134" s="49">
        <v>54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142</v>
      </c>
      <c r="B135" s="46">
        <f t="shared" si="16"/>
        <v>71</v>
      </c>
      <c r="C135" s="58"/>
      <c r="D135" s="57"/>
      <c r="E135" s="49">
        <v>8</v>
      </c>
      <c r="F135" s="50">
        <v>5</v>
      </c>
      <c r="G135" s="51">
        <v>8</v>
      </c>
      <c r="H135" s="50">
        <v>30</v>
      </c>
      <c r="I135" s="52">
        <v>4</v>
      </c>
      <c r="J135" s="49">
        <v>10</v>
      </c>
      <c r="K135" s="49">
        <v>6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143</v>
      </c>
      <c r="B136" s="46">
        <f t="shared" si="16"/>
        <v>41</v>
      </c>
      <c r="C136" s="58"/>
      <c r="D136" s="57"/>
      <c r="E136" s="49">
        <v>8</v>
      </c>
      <c r="F136" s="50">
        <v>4</v>
      </c>
      <c r="G136" s="51">
        <v>8</v>
      </c>
      <c r="H136" s="50">
        <v>1</v>
      </c>
      <c r="I136" s="52">
        <v>10</v>
      </c>
      <c r="J136" s="49">
        <v>4</v>
      </c>
      <c r="K136" s="49">
        <v>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144</v>
      </c>
      <c r="B137" s="46">
        <f t="shared" si="16"/>
        <v>92</v>
      </c>
      <c r="C137" s="58"/>
      <c r="D137" s="57"/>
      <c r="E137" s="49">
        <v>13</v>
      </c>
      <c r="F137" s="50">
        <v>3</v>
      </c>
      <c r="G137" s="51">
        <v>10</v>
      </c>
      <c r="H137" s="50">
        <v>16</v>
      </c>
      <c r="I137" s="52">
        <v>11</v>
      </c>
      <c r="J137" s="49">
        <v>17</v>
      </c>
      <c r="K137" s="49">
        <v>22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145</v>
      </c>
      <c r="B138" s="46">
        <f t="shared" si="16"/>
        <v>230</v>
      </c>
      <c r="C138" s="58"/>
      <c r="D138" s="57"/>
      <c r="E138" s="49">
        <v>7</v>
      </c>
      <c r="F138" s="50">
        <v>2</v>
      </c>
      <c r="G138" s="51">
        <v>24</v>
      </c>
      <c r="H138" s="50">
        <v>17</v>
      </c>
      <c r="I138" s="52">
        <v>46</v>
      </c>
      <c r="J138" s="49">
        <v>78</v>
      </c>
      <c r="K138" s="49">
        <v>56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146</v>
      </c>
      <c r="B139" s="46">
        <f t="shared" si="16"/>
        <v>332</v>
      </c>
      <c r="C139" s="58"/>
      <c r="D139" s="57"/>
      <c r="E139" s="49">
        <v>138</v>
      </c>
      <c r="F139" s="50">
        <v>15</v>
      </c>
      <c r="G139" s="51">
        <v>3</v>
      </c>
      <c r="H139" s="50">
        <v>62</v>
      </c>
      <c r="I139" s="52">
        <v>35</v>
      </c>
      <c r="J139" s="49">
        <v>42</v>
      </c>
      <c r="K139" s="49">
        <v>37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147</v>
      </c>
      <c r="B140" s="46">
        <f t="shared" si="16"/>
        <v>155</v>
      </c>
      <c r="C140" s="58"/>
      <c r="D140" s="57"/>
      <c r="E140" s="49">
        <v>2</v>
      </c>
      <c r="F140" s="50">
        <v>48</v>
      </c>
      <c r="G140" s="51">
        <v>54</v>
      </c>
      <c r="H140" s="50">
        <v>24</v>
      </c>
      <c r="I140" s="52">
        <v>3</v>
      </c>
      <c r="J140" s="49">
        <v>10</v>
      </c>
      <c r="K140" s="49">
        <v>14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148</v>
      </c>
      <c r="B141" s="46">
        <f t="shared" si="16"/>
        <v>178</v>
      </c>
      <c r="C141" s="58"/>
      <c r="D141" s="57"/>
      <c r="E141" s="49">
        <v>46</v>
      </c>
      <c r="F141" s="50">
        <v>15</v>
      </c>
      <c r="G141" s="51">
        <v>20</v>
      </c>
      <c r="H141" s="50">
        <v>24</v>
      </c>
      <c r="I141" s="52">
        <v>25</v>
      </c>
      <c r="J141" s="49">
        <v>32</v>
      </c>
      <c r="K141" s="49">
        <v>16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149</v>
      </c>
      <c r="B142" s="46">
        <f t="shared" si="16"/>
        <v>366</v>
      </c>
      <c r="C142" s="58"/>
      <c r="D142" s="57"/>
      <c r="E142" s="49">
        <v>64</v>
      </c>
      <c r="F142" s="50">
        <v>22</v>
      </c>
      <c r="G142" s="51">
        <v>72</v>
      </c>
      <c r="H142" s="50">
        <v>27</v>
      </c>
      <c r="I142" s="52">
        <v>49</v>
      </c>
      <c r="J142" s="49">
        <v>67</v>
      </c>
      <c r="K142" s="49">
        <v>65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150</v>
      </c>
      <c r="B143" s="46">
        <f t="shared" si="16"/>
        <v>44</v>
      </c>
      <c r="C143" s="58"/>
      <c r="D143" s="57"/>
      <c r="E143" s="49">
        <v>16</v>
      </c>
      <c r="F143" s="50">
        <v>6</v>
      </c>
      <c r="G143" s="51">
        <v>2</v>
      </c>
      <c r="H143" s="50">
        <v>3</v>
      </c>
      <c r="I143" s="52">
        <v>6</v>
      </c>
      <c r="J143" s="49">
        <v>6</v>
      </c>
      <c r="K143" s="49">
        <v>5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151</v>
      </c>
      <c r="B144" s="46">
        <f t="shared" si="16"/>
        <v>120</v>
      </c>
      <c r="C144" s="58"/>
      <c r="D144" s="57"/>
      <c r="E144" s="49">
        <v>42</v>
      </c>
      <c r="F144" s="50">
        <v>0</v>
      </c>
      <c r="G144" s="51">
        <v>32</v>
      </c>
      <c r="H144" s="50">
        <v>3</v>
      </c>
      <c r="I144" s="52">
        <v>19</v>
      </c>
      <c r="J144" s="49">
        <v>13</v>
      </c>
      <c r="K144" s="49">
        <v>11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152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153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154</v>
      </c>
      <c r="B147" s="46">
        <f t="shared" si="16"/>
        <v>2385</v>
      </c>
      <c r="C147" s="58"/>
      <c r="D147" s="57"/>
      <c r="E147" s="49">
        <v>149</v>
      </c>
      <c r="F147" s="50">
        <v>374</v>
      </c>
      <c r="G147" s="51">
        <v>219</v>
      </c>
      <c r="H147" s="50">
        <v>397</v>
      </c>
      <c r="I147" s="52">
        <v>596</v>
      </c>
      <c r="J147" s="49">
        <v>555</v>
      </c>
      <c r="K147" s="49">
        <v>95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263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49979</v>
      </c>
      <c r="C5" s="4">
        <f aca="true" t="shared" si="1" ref="C5:C10">SUM(L5:R5)</f>
        <v>25371</v>
      </c>
      <c r="D5" s="5"/>
      <c r="E5" s="13">
        <v>7570</v>
      </c>
      <c r="F5" s="14">
        <v>8276</v>
      </c>
      <c r="G5" s="15">
        <v>5508</v>
      </c>
      <c r="H5" s="14">
        <v>4882</v>
      </c>
      <c r="I5" s="16">
        <v>8769</v>
      </c>
      <c r="J5" s="13">
        <v>6794</v>
      </c>
      <c r="K5" s="13">
        <v>8180</v>
      </c>
      <c r="L5" s="17">
        <v>3730</v>
      </c>
      <c r="M5" s="18">
        <v>4256</v>
      </c>
      <c r="N5" s="19">
        <v>2852</v>
      </c>
      <c r="O5" s="18">
        <v>2433</v>
      </c>
      <c r="P5" s="20">
        <v>4631</v>
      </c>
      <c r="Q5" s="17">
        <v>3596</v>
      </c>
      <c r="R5" s="17">
        <v>3873</v>
      </c>
      <c r="T5" s="13">
        <v>1498</v>
      </c>
      <c r="U5" s="14">
        <v>1283</v>
      </c>
      <c r="V5" s="15">
        <v>1164</v>
      </c>
      <c r="W5" s="14">
        <v>1058</v>
      </c>
      <c r="X5" s="16">
        <v>1239</v>
      </c>
      <c r="Y5" s="13">
        <v>1128</v>
      </c>
      <c r="Z5" s="13">
        <v>1188</v>
      </c>
      <c r="AA5" s="17">
        <v>751</v>
      </c>
      <c r="AB5" s="18">
        <v>698</v>
      </c>
      <c r="AC5" s="19">
        <v>576</v>
      </c>
      <c r="AD5" s="18">
        <v>540</v>
      </c>
      <c r="AE5" s="20">
        <v>709</v>
      </c>
      <c r="AF5" s="17">
        <v>615</v>
      </c>
      <c r="AG5" s="17">
        <v>594</v>
      </c>
    </row>
    <row r="6" spans="1:33" s="38" customFormat="1" ht="15" customHeight="1">
      <c r="A6" s="36" t="s">
        <v>41</v>
      </c>
      <c r="B6" s="12">
        <f t="shared" si="0"/>
        <v>48739</v>
      </c>
      <c r="C6" s="4">
        <f t="shared" si="1"/>
        <v>24943</v>
      </c>
      <c r="D6" s="37"/>
      <c r="E6" s="13">
        <v>7418</v>
      </c>
      <c r="F6" s="14">
        <v>8090</v>
      </c>
      <c r="G6" s="15">
        <v>5365</v>
      </c>
      <c r="H6" s="14">
        <v>4804</v>
      </c>
      <c r="I6" s="16">
        <v>8593</v>
      </c>
      <c r="J6" s="13">
        <v>6459</v>
      </c>
      <c r="K6" s="13">
        <v>8010</v>
      </c>
      <c r="L6" s="17">
        <v>3682</v>
      </c>
      <c r="M6" s="18">
        <v>4192</v>
      </c>
      <c r="N6" s="19">
        <v>2796</v>
      </c>
      <c r="O6" s="18">
        <v>2411</v>
      </c>
      <c r="P6" s="20">
        <v>4574</v>
      </c>
      <c r="Q6" s="17">
        <v>3459</v>
      </c>
      <c r="R6" s="17">
        <v>3829</v>
      </c>
      <c r="T6" s="13">
        <v>1497</v>
      </c>
      <c r="U6" s="14">
        <v>1274</v>
      </c>
      <c r="V6" s="15">
        <v>1146</v>
      </c>
      <c r="W6" s="14">
        <v>1068</v>
      </c>
      <c r="X6" s="16">
        <v>1240</v>
      </c>
      <c r="Y6" s="13">
        <v>1109</v>
      </c>
      <c r="Z6" s="13">
        <v>1184</v>
      </c>
      <c r="AA6" s="17">
        <v>751</v>
      </c>
      <c r="AB6" s="18">
        <v>693</v>
      </c>
      <c r="AC6" s="19">
        <v>568</v>
      </c>
      <c r="AD6" s="18">
        <v>548</v>
      </c>
      <c r="AE6" s="20">
        <v>710</v>
      </c>
      <c r="AF6" s="17">
        <v>607</v>
      </c>
      <c r="AG6" s="17">
        <v>600</v>
      </c>
    </row>
    <row r="7" spans="1:33" s="2" customFormat="1" ht="15" customHeight="1">
      <c r="A7" s="9" t="s">
        <v>18</v>
      </c>
      <c r="B7" s="12">
        <f t="shared" si="0"/>
        <v>4360</v>
      </c>
      <c r="C7" s="4">
        <f t="shared" si="1"/>
        <v>2046</v>
      </c>
      <c r="D7" s="5"/>
      <c r="E7" s="13">
        <v>692</v>
      </c>
      <c r="F7" s="14">
        <v>691</v>
      </c>
      <c r="G7" s="15">
        <v>498</v>
      </c>
      <c r="H7" s="14">
        <v>495</v>
      </c>
      <c r="I7" s="16">
        <v>648</v>
      </c>
      <c r="J7" s="13">
        <v>620</v>
      </c>
      <c r="K7" s="13">
        <v>716</v>
      </c>
      <c r="L7" s="17">
        <v>327</v>
      </c>
      <c r="M7" s="18">
        <v>312</v>
      </c>
      <c r="N7" s="19">
        <v>232</v>
      </c>
      <c r="O7" s="18">
        <v>230</v>
      </c>
      <c r="P7" s="20">
        <v>333</v>
      </c>
      <c r="Q7" s="17">
        <v>303</v>
      </c>
      <c r="R7" s="17">
        <v>309</v>
      </c>
      <c r="T7" s="13">
        <v>309</v>
      </c>
      <c r="U7" s="14">
        <v>251</v>
      </c>
      <c r="V7" s="15">
        <v>205</v>
      </c>
      <c r="W7" s="14">
        <v>194</v>
      </c>
      <c r="X7" s="16">
        <v>242</v>
      </c>
      <c r="Y7" s="13">
        <v>125</v>
      </c>
      <c r="Z7" s="13">
        <v>284</v>
      </c>
      <c r="AA7" s="17">
        <v>172</v>
      </c>
      <c r="AB7" s="18">
        <v>134</v>
      </c>
      <c r="AC7" s="19">
        <v>103</v>
      </c>
      <c r="AD7" s="18">
        <v>109</v>
      </c>
      <c r="AE7" s="20">
        <v>136</v>
      </c>
      <c r="AF7" s="17">
        <v>73</v>
      </c>
      <c r="AG7" s="17">
        <v>136</v>
      </c>
    </row>
    <row r="8" spans="1:33" s="38" customFormat="1" ht="15" customHeight="1">
      <c r="A8" s="36" t="s">
        <v>42</v>
      </c>
      <c r="B8" s="12">
        <f t="shared" si="0"/>
        <v>350</v>
      </c>
      <c r="C8" s="4">
        <f t="shared" si="1"/>
        <v>170</v>
      </c>
      <c r="D8" s="37"/>
      <c r="E8" s="13">
        <v>47</v>
      </c>
      <c r="F8" s="14">
        <v>42</v>
      </c>
      <c r="G8" s="15">
        <v>19</v>
      </c>
      <c r="H8" s="14">
        <v>73</v>
      </c>
      <c r="I8" s="16">
        <v>63</v>
      </c>
      <c r="J8" s="13">
        <v>33</v>
      </c>
      <c r="K8" s="13">
        <v>73</v>
      </c>
      <c r="L8" s="17">
        <v>27</v>
      </c>
      <c r="M8" s="18">
        <v>15</v>
      </c>
      <c r="N8" s="19">
        <v>9</v>
      </c>
      <c r="O8" s="18">
        <v>35</v>
      </c>
      <c r="P8" s="20">
        <v>29</v>
      </c>
      <c r="Q8" s="17">
        <v>20</v>
      </c>
      <c r="R8" s="17">
        <v>35</v>
      </c>
      <c r="T8" s="13">
        <v>21</v>
      </c>
      <c r="U8" s="14">
        <v>24</v>
      </c>
      <c r="V8" s="15">
        <v>7</v>
      </c>
      <c r="W8" s="14">
        <v>36</v>
      </c>
      <c r="X8" s="16">
        <v>23</v>
      </c>
      <c r="Y8" s="13">
        <v>11</v>
      </c>
      <c r="Z8" s="13">
        <v>17</v>
      </c>
      <c r="AA8" s="17">
        <v>12</v>
      </c>
      <c r="AB8" s="18">
        <v>9</v>
      </c>
      <c r="AC8" s="19">
        <v>2</v>
      </c>
      <c r="AD8" s="18">
        <v>19</v>
      </c>
      <c r="AE8" s="20">
        <v>10</v>
      </c>
      <c r="AF8" s="17">
        <v>7</v>
      </c>
      <c r="AG8" s="17">
        <v>9</v>
      </c>
    </row>
    <row r="9" spans="1:33" ht="15" customHeight="1">
      <c r="A9" s="9" t="s">
        <v>19</v>
      </c>
      <c r="B9" s="12">
        <f t="shared" si="0"/>
        <v>5819</v>
      </c>
      <c r="C9" s="4">
        <f t="shared" si="1"/>
        <v>2537</v>
      </c>
      <c r="D9" s="5"/>
      <c r="E9" s="13">
        <v>1023</v>
      </c>
      <c r="F9" s="14">
        <v>877</v>
      </c>
      <c r="G9" s="15">
        <v>862</v>
      </c>
      <c r="H9" s="14">
        <v>612</v>
      </c>
      <c r="I9" s="16">
        <v>776</v>
      </c>
      <c r="J9" s="13">
        <v>871</v>
      </c>
      <c r="K9" s="13">
        <v>798</v>
      </c>
      <c r="L9" s="17">
        <v>438</v>
      </c>
      <c r="M9" s="18">
        <v>386</v>
      </c>
      <c r="N9" s="19">
        <v>366</v>
      </c>
      <c r="O9" s="18">
        <v>247</v>
      </c>
      <c r="P9" s="20">
        <v>365</v>
      </c>
      <c r="Q9" s="17">
        <v>399</v>
      </c>
      <c r="R9" s="17">
        <v>336</v>
      </c>
      <c r="T9" s="13">
        <v>258</v>
      </c>
      <c r="U9" s="14">
        <v>231</v>
      </c>
      <c r="V9" s="15">
        <v>237</v>
      </c>
      <c r="W9" s="14">
        <v>184</v>
      </c>
      <c r="X9" s="16">
        <v>145</v>
      </c>
      <c r="Y9" s="13">
        <v>152</v>
      </c>
      <c r="Z9" s="13">
        <v>176</v>
      </c>
      <c r="AA9" s="17">
        <v>96</v>
      </c>
      <c r="AB9" s="18">
        <v>109</v>
      </c>
      <c r="AC9" s="19">
        <v>99</v>
      </c>
      <c r="AD9" s="18">
        <v>73</v>
      </c>
      <c r="AE9" s="20">
        <v>62</v>
      </c>
      <c r="AF9" s="17">
        <v>77</v>
      </c>
      <c r="AG9" s="17">
        <v>73</v>
      </c>
    </row>
    <row r="10" spans="1:33" s="38" customFormat="1" ht="15" customHeight="1">
      <c r="A10" s="36" t="s">
        <v>43</v>
      </c>
      <c r="B10" s="12">
        <f t="shared" si="0"/>
        <v>1590</v>
      </c>
      <c r="C10" s="4">
        <f t="shared" si="1"/>
        <v>598</v>
      </c>
      <c r="D10" s="37"/>
      <c r="E10" s="13">
        <v>199</v>
      </c>
      <c r="F10" s="14">
        <v>228</v>
      </c>
      <c r="G10" s="15">
        <v>162</v>
      </c>
      <c r="H10" s="14">
        <v>151</v>
      </c>
      <c r="I10" s="16">
        <v>239</v>
      </c>
      <c r="J10" s="13">
        <v>368</v>
      </c>
      <c r="K10" s="13">
        <v>243</v>
      </c>
      <c r="L10" s="17">
        <v>75</v>
      </c>
      <c r="M10" s="18">
        <v>79</v>
      </c>
      <c r="N10" s="19">
        <v>65</v>
      </c>
      <c r="O10" s="18">
        <v>57</v>
      </c>
      <c r="P10" s="20">
        <v>86</v>
      </c>
      <c r="Q10" s="17">
        <v>157</v>
      </c>
      <c r="R10" s="17">
        <v>79</v>
      </c>
      <c r="T10" s="13">
        <v>22</v>
      </c>
      <c r="U10" s="14">
        <v>33</v>
      </c>
      <c r="V10" s="15">
        <v>25</v>
      </c>
      <c r="W10" s="14">
        <v>26</v>
      </c>
      <c r="X10" s="16">
        <v>22</v>
      </c>
      <c r="Y10" s="13">
        <v>30</v>
      </c>
      <c r="Z10" s="13">
        <v>21</v>
      </c>
      <c r="AA10" s="17">
        <v>12</v>
      </c>
      <c r="AB10" s="18">
        <v>14</v>
      </c>
      <c r="AC10" s="19">
        <v>10</v>
      </c>
      <c r="AD10" s="18">
        <v>11</v>
      </c>
      <c r="AE10" s="20">
        <v>9</v>
      </c>
      <c r="AF10" s="17">
        <v>15</v>
      </c>
      <c r="AG10" s="17">
        <v>3</v>
      </c>
    </row>
    <row r="11" spans="1:33" ht="15" customHeight="1">
      <c r="A11" s="9" t="s">
        <v>20</v>
      </c>
      <c r="B11" s="12">
        <f aca="true" t="shared" si="2" ref="B11:B36">SUM(E11:K11)</f>
        <v>1144</v>
      </c>
      <c r="C11" s="4">
        <f aca="true" t="shared" si="3" ref="C11:C26">SUM(L11:R11)</f>
        <v>537</v>
      </c>
      <c r="D11" s="5"/>
      <c r="E11" s="13">
        <v>185</v>
      </c>
      <c r="F11" s="14">
        <v>112</v>
      </c>
      <c r="G11" s="15">
        <v>121</v>
      </c>
      <c r="H11" s="14">
        <v>105</v>
      </c>
      <c r="I11" s="16">
        <v>155</v>
      </c>
      <c r="J11" s="13">
        <v>304</v>
      </c>
      <c r="K11" s="13">
        <v>162</v>
      </c>
      <c r="L11" s="17">
        <v>91</v>
      </c>
      <c r="M11" s="18">
        <v>64</v>
      </c>
      <c r="N11" s="19">
        <v>53</v>
      </c>
      <c r="O11" s="18">
        <v>41</v>
      </c>
      <c r="P11" s="20">
        <v>85</v>
      </c>
      <c r="Q11" s="17">
        <v>139</v>
      </c>
      <c r="R11" s="17">
        <v>64</v>
      </c>
      <c r="S11" s="1"/>
      <c r="T11" s="13">
        <v>16</v>
      </c>
      <c r="U11" s="14">
        <v>25</v>
      </c>
      <c r="V11" s="15">
        <v>19</v>
      </c>
      <c r="W11" s="14">
        <v>28</v>
      </c>
      <c r="X11" s="16">
        <v>16</v>
      </c>
      <c r="Y11" s="13">
        <v>69</v>
      </c>
      <c r="Z11" s="13">
        <v>33</v>
      </c>
      <c r="AA11" s="17">
        <v>9</v>
      </c>
      <c r="AB11" s="18">
        <v>12</v>
      </c>
      <c r="AC11" s="19">
        <v>9</v>
      </c>
      <c r="AD11" s="18">
        <v>10</v>
      </c>
      <c r="AE11" s="20">
        <v>8</v>
      </c>
      <c r="AF11" s="17">
        <v>35</v>
      </c>
      <c r="AG11" s="17">
        <v>9</v>
      </c>
    </row>
    <row r="12" spans="1:33" ht="15" customHeight="1">
      <c r="A12" s="9" t="s">
        <v>24</v>
      </c>
      <c r="B12" s="12">
        <f t="shared" si="2"/>
        <v>766</v>
      </c>
      <c r="C12" s="4">
        <f t="shared" si="3"/>
        <v>365</v>
      </c>
      <c r="D12" s="5"/>
      <c r="E12" s="13">
        <v>118</v>
      </c>
      <c r="F12" s="14">
        <v>79</v>
      </c>
      <c r="G12" s="15">
        <v>84</v>
      </c>
      <c r="H12" s="14">
        <v>96</v>
      </c>
      <c r="I12" s="16">
        <v>130</v>
      </c>
      <c r="J12" s="13">
        <v>105</v>
      </c>
      <c r="K12" s="13">
        <v>154</v>
      </c>
      <c r="L12" s="17">
        <v>60</v>
      </c>
      <c r="M12" s="18">
        <v>46</v>
      </c>
      <c r="N12" s="19">
        <v>38</v>
      </c>
      <c r="O12" s="18">
        <v>40</v>
      </c>
      <c r="P12" s="20">
        <v>74</v>
      </c>
      <c r="Q12" s="17">
        <v>47</v>
      </c>
      <c r="R12" s="17">
        <v>60</v>
      </c>
      <c r="S12" s="1"/>
      <c r="T12" s="13">
        <v>8</v>
      </c>
      <c r="U12" s="14">
        <v>16</v>
      </c>
      <c r="V12" s="15">
        <v>13</v>
      </c>
      <c r="W12" s="14">
        <v>26</v>
      </c>
      <c r="X12" s="16">
        <v>13</v>
      </c>
      <c r="Y12" s="13">
        <v>12</v>
      </c>
      <c r="Z12" s="13">
        <v>30</v>
      </c>
      <c r="AA12" s="17">
        <v>6</v>
      </c>
      <c r="AB12" s="18">
        <v>8</v>
      </c>
      <c r="AC12" s="19">
        <v>5</v>
      </c>
      <c r="AD12" s="18">
        <v>9</v>
      </c>
      <c r="AE12" s="20">
        <v>6</v>
      </c>
      <c r="AF12" s="17">
        <v>7</v>
      </c>
      <c r="AG12" s="17">
        <v>8</v>
      </c>
    </row>
    <row r="13" spans="1:33" ht="15" customHeight="1">
      <c r="A13" s="9" t="s">
        <v>21</v>
      </c>
      <c r="B13" s="12">
        <f>SUM(E13:K13)</f>
        <v>2602</v>
      </c>
      <c r="C13" s="4">
        <f>SUM(L13:R13)</f>
        <v>1094</v>
      </c>
      <c r="D13" s="5"/>
      <c r="E13" s="13">
        <v>533</v>
      </c>
      <c r="F13" s="14">
        <v>411</v>
      </c>
      <c r="G13" s="15">
        <v>449</v>
      </c>
      <c r="H13" s="14">
        <v>324</v>
      </c>
      <c r="I13" s="16">
        <v>353</v>
      </c>
      <c r="J13" s="13">
        <v>135</v>
      </c>
      <c r="K13" s="13">
        <v>397</v>
      </c>
      <c r="L13" s="17">
        <v>213</v>
      </c>
      <c r="M13" s="18">
        <v>174</v>
      </c>
      <c r="N13" s="19">
        <v>186</v>
      </c>
      <c r="O13" s="18">
        <v>124</v>
      </c>
      <c r="P13" s="20">
        <v>160</v>
      </c>
      <c r="Q13" s="17">
        <v>63</v>
      </c>
      <c r="R13" s="17">
        <v>174</v>
      </c>
      <c r="S13" s="1"/>
      <c r="T13" s="13">
        <v>194</v>
      </c>
      <c r="U13" s="14">
        <v>158</v>
      </c>
      <c r="V13" s="15">
        <v>162</v>
      </c>
      <c r="W13" s="14">
        <v>140</v>
      </c>
      <c r="X13" s="16">
        <v>114</v>
      </c>
      <c r="Y13" s="13">
        <v>54</v>
      </c>
      <c r="Z13" s="13">
        <v>123</v>
      </c>
      <c r="AA13" s="17">
        <v>64</v>
      </c>
      <c r="AB13" s="18">
        <v>74</v>
      </c>
      <c r="AC13" s="19">
        <v>66</v>
      </c>
      <c r="AD13" s="18">
        <v>58</v>
      </c>
      <c r="AE13" s="20">
        <v>48</v>
      </c>
      <c r="AF13" s="17">
        <v>29</v>
      </c>
      <c r="AG13" s="17">
        <v>56</v>
      </c>
    </row>
    <row r="14" spans="1:33" ht="15" customHeight="1">
      <c r="A14" s="9" t="s">
        <v>22</v>
      </c>
      <c r="B14" s="12">
        <f t="shared" si="2"/>
        <v>3746</v>
      </c>
      <c r="C14" s="4">
        <f t="shared" si="3"/>
        <v>1631</v>
      </c>
      <c r="D14" s="5"/>
      <c r="E14" s="13">
        <v>718</v>
      </c>
      <c r="F14" s="14">
        <v>523</v>
      </c>
      <c r="G14" s="15">
        <v>570</v>
      </c>
      <c r="H14" s="14">
        <v>429</v>
      </c>
      <c r="I14" s="16">
        <v>508</v>
      </c>
      <c r="J14" s="13">
        <v>439</v>
      </c>
      <c r="K14" s="13">
        <v>559</v>
      </c>
      <c r="L14" s="17">
        <v>304</v>
      </c>
      <c r="M14" s="18">
        <v>238</v>
      </c>
      <c r="N14" s="19">
        <v>239</v>
      </c>
      <c r="O14" s="18">
        <v>165</v>
      </c>
      <c r="P14" s="20">
        <v>245</v>
      </c>
      <c r="Q14" s="17">
        <v>202</v>
      </c>
      <c r="R14" s="17">
        <v>238</v>
      </c>
      <c r="S14" s="1"/>
      <c r="T14" s="13">
        <v>210</v>
      </c>
      <c r="U14" s="14">
        <v>183</v>
      </c>
      <c r="V14" s="15">
        <v>181</v>
      </c>
      <c r="W14" s="14">
        <v>168</v>
      </c>
      <c r="X14" s="16">
        <v>130</v>
      </c>
      <c r="Y14" s="13">
        <v>123</v>
      </c>
      <c r="Z14" s="13">
        <v>156</v>
      </c>
      <c r="AA14" s="17">
        <v>73</v>
      </c>
      <c r="AB14" s="18">
        <v>86</v>
      </c>
      <c r="AC14" s="19">
        <v>75</v>
      </c>
      <c r="AD14" s="18">
        <v>68</v>
      </c>
      <c r="AE14" s="20">
        <v>56</v>
      </c>
      <c r="AF14" s="17">
        <v>64</v>
      </c>
      <c r="AG14" s="17">
        <v>65</v>
      </c>
    </row>
    <row r="15" spans="1:33" ht="15" customHeight="1">
      <c r="A15" s="9" t="s">
        <v>23</v>
      </c>
      <c r="B15" s="12">
        <f t="shared" si="2"/>
        <v>1006</v>
      </c>
      <c r="C15" s="4">
        <f t="shared" si="3"/>
        <v>331</v>
      </c>
      <c r="D15" s="5"/>
      <c r="E15" s="13">
        <v>118</v>
      </c>
      <c r="F15" s="14">
        <v>160</v>
      </c>
      <c r="G15" s="15">
        <v>86</v>
      </c>
      <c r="H15" s="14">
        <v>82</v>
      </c>
      <c r="I15" s="16">
        <v>146</v>
      </c>
      <c r="J15" s="13">
        <v>275</v>
      </c>
      <c r="K15" s="13">
        <v>139</v>
      </c>
      <c r="L15" s="17">
        <v>36</v>
      </c>
      <c r="M15" s="18">
        <v>46</v>
      </c>
      <c r="N15" s="19">
        <v>29</v>
      </c>
      <c r="O15" s="18">
        <v>29</v>
      </c>
      <c r="P15" s="20">
        <v>46</v>
      </c>
      <c r="Q15" s="17">
        <v>101</v>
      </c>
      <c r="R15" s="17">
        <v>44</v>
      </c>
      <c r="S15" s="1"/>
      <c r="T15" s="13">
        <v>6</v>
      </c>
      <c r="U15" s="14">
        <v>14</v>
      </c>
      <c r="V15" s="15">
        <v>6</v>
      </c>
      <c r="W15" s="14">
        <v>4</v>
      </c>
      <c r="X15" s="16">
        <v>4</v>
      </c>
      <c r="Y15" s="13">
        <v>13</v>
      </c>
      <c r="Z15" s="13">
        <v>5</v>
      </c>
      <c r="AA15" s="17">
        <v>1</v>
      </c>
      <c r="AB15" s="18">
        <v>4</v>
      </c>
      <c r="AC15" s="19">
        <v>1</v>
      </c>
      <c r="AD15" s="18">
        <v>2</v>
      </c>
      <c r="AE15" s="20">
        <v>0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1067</v>
      </c>
      <c r="C16" s="4">
        <f t="shared" si="3"/>
        <v>575</v>
      </c>
      <c r="D16" s="5"/>
      <c r="E16" s="13">
        <v>187</v>
      </c>
      <c r="F16" s="14">
        <v>194</v>
      </c>
      <c r="G16" s="15">
        <v>206</v>
      </c>
      <c r="H16" s="14">
        <v>101</v>
      </c>
      <c r="I16" s="16">
        <v>122</v>
      </c>
      <c r="J16" s="13">
        <v>157</v>
      </c>
      <c r="K16" s="13">
        <v>100</v>
      </c>
      <c r="L16" s="17">
        <v>98</v>
      </c>
      <c r="M16" s="18">
        <v>102</v>
      </c>
      <c r="N16" s="19">
        <v>98</v>
      </c>
      <c r="O16" s="18">
        <v>53</v>
      </c>
      <c r="P16" s="20">
        <v>74</v>
      </c>
      <c r="Q16" s="17">
        <v>96</v>
      </c>
      <c r="R16" s="17">
        <v>54</v>
      </c>
      <c r="S16" s="1"/>
      <c r="T16" s="13">
        <v>42</v>
      </c>
      <c r="U16" s="14">
        <v>34</v>
      </c>
      <c r="V16" s="15">
        <v>50</v>
      </c>
      <c r="W16" s="14">
        <v>12</v>
      </c>
      <c r="X16" s="16">
        <v>11</v>
      </c>
      <c r="Y16" s="13">
        <v>16</v>
      </c>
      <c r="Z16" s="13">
        <v>15</v>
      </c>
      <c r="AA16" s="17">
        <v>22</v>
      </c>
      <c r="AB16" s="18">
        <v>19</v>
      </c>
      <c r="AC16" s="19">
        <v>23</v>
      </c>
      <c r="AD16" s="18">
        <v>3</v>
      </c>
      <c r="AE16" s="20">
        <v>6</v>
      </c>
      <c r="AF16" s="17">
        <v>9</v>
      </c>
      <c r="AG16" s="17">
        <v>8</v>
      </c>
    </row>
    <row r="17" spans="1:33" ht="15" customHeight="1">
      <c r="A17" s="9" t="s">
        <v>30</v>
      </c>
      <c r="B17" s="12">
        <f t="shared" si="2"/>
        <v>48520</v>
      </c>
      <c r="C17" s="4">
        <f t="shared" si="3"/>
        <v>24880</v>
      </c>
      <c r="D17" s="5"/>
      <c r="E17" s="13">
        <v>7239</v>
      </c>
      <c r="F17" s="14">
        <v>8090</v>
      </c>
      <c r="G17" s="15">
        <v>5144</v>
      </c>
      <c r="H17" s="14">
        <v>4765</v>
      </c>
      <c r="I17" s="16">
        <v>8641</v>
      </c>
      <c r="J17" s="13">
        <v>6543</v>
      </c>
      <c r="K17" s="13">
        <v>8098</v>
      </c>
      <c r="L17" s="17">
        <v>3619</v>
      </c>
      <c r="M17" s="18">
        <v>4182</v>
      </c>
      <c r="N17" s="19">
        <v>2718</v>
      </c>
      <c r="O17" s="18">
        <v>2416</v>
      </c>
      <c r="P17" s="20">
        <v>4599</v>
      </c>
      <c r="Q17" s="17">
        <v>3500</v>
      </c>
      <c r="R17" s="17">
        <v>3846</v>
      </c>
      <c r="S17" s="1"/>
      <c r="T17" s="13">
        <v>1432</v>
      </c>
      <c r="U17" s="14">
        <v>1235</v>
      </c>
      <c r="V17" s="15">
        <v>1048</v>
      </c>
      <c r="W17" s="14">
        <v>1008</v>
      </c>
      <c r="X17" s="16">
        <v>1261</v>
      </c>
      <c r="Y17" s="13">
        <v>1150</v>
      </c>
      <c r="Z17" s="13">
        <v>1250</v>
      </c>
      <c r="AA17" s="17">
        <v>771</v>
      </c>
      <c r="AB17" s="18">
        <v>687</v>
      </c>
      <c r="AC17" s="19">
        <v>549</v>
      </c>
      <c r="AD17" s="18">
        <v>544</v>
      </c>
      <c r="AE17" s="20">
        <v>738</v>
      </c>
      <c r="AF17" s="17">
        <v>645</v>
      </c>
      <c r="AG17" s="17">
        <v>630</v>
      </c>
    </row>
    <row r="18" spans="1:33" ht="15" customHeight="1">
      <c r="A18" s="9" t="s">
        <v>26</v>
      </c>
      <c r="B18" s="12">
        <f t="shared" si="2"/>
        <v>46401</v>
      </c>
      <c r="C18" s="4">
        <f t="shared" si="3"/>
        <v>23688</v>
      </c>
      <c r="D18" s="5"/>
      <c r="E18" s="13">
        <v>6923</v>
      </c>
      <c r="F18" s="14">
        <v>7769</v>
      </c>
      <c r="G18" s="15">
        <v>5024</v>
      </c>
      <c r="H18" s="14">
        <v>4353</v>
      </c>
      <c r="I18" s="16">
        <v>8572</v>
      </c>
      <c r="J18" s="13">
        <v>6015</v>
      </c>
      <c r="K18" s="13">
        <v>7745</v>
      </c>
      <c r="L18" s="17">
        <v>3454</v>
      </c>
      <c r="M18" s="18">
        <v>3992</v>
      </c>
      <c r="N18" s="19">
        <v>2640</v>
      </c>
      <c r="O18" s="18">
        <v>2195</v>
      </c>
      <c r="P18" s="20">
        <v>4567</v>
      </c>
      <c r="Q18" s="17">
        <v>3187</v>
      </c>
      <c r="R18" s="17">
        <v>3653</v>
      </c>
      <c r="S18" s="1"/>
      <c r="T18" s="13">
        <v>1413</v>
      </c>
      <c r="U18" s="14">
        <v>1193</v>
      </c>
      <c r="V18" s="15">
        <v>1034</v>
      </c>
      <c r="W18" s="14">
        <v>973</v>
      </c>
      <c r="X18" s="16">
        <v>1255</v>
      </c>
      <c r="Y18" s="13">
        <v>1117</v>
      </c>
      <c r="Z18" s="13">
        <v>1231</v>
      </c>
      <c r="AA18" s="17">
        <v>759</v>
      </c>
      <c r="AB18" s="18">
        <v>663</v>
      </c>
      <c r="AC18" s="19">
        <v>538</v>
      </c>
      <c r="AD18" s="18">
        <v>530</v>
      </c>
      <c r="AE18" s="20">
        <v>735</v>
      </c>
      <c r="AF18" s="17">
        <v>625</v>
      </c>
      <c r="AG18" s="17">
        <v>617</v>
      </c>
    </row>
    <row r="19" spans="1:33" ht="15" customHeight="1">
      <c r="A19" s="9" t="s">
        <v>25</v>
      </c>
      <c r="B19" s="12">
        <f t="shared" si="2"/>
        <v>1777</v>
      </c>
      <c r="C19" s="4">
        <f t="shared" si="3"/>
        <v>882</v>
      </c>
      <c r="D19" s="5"/>
      <c r="E19" s="13">
        <v>260</v>
      </c>
      <c r="F19" s="14">
        <v>300</v>
      </c>
      <c r="G19" s="15">
        <v>209</v>
      </c>
      <c r="H19" s="14">
        <v>168</v>
      </c>
      <c r="I19" s="16">
        <v>334</v>
      </c>
      <c r="J19" s="13">
        <v>219</v>
      </c>
      <c r="K19" s="13">
        <v>287</v>
      </c>
      <c r="L19" s="17">
        <v>129</v>
      </c>
      <c r="M19" s="18">
        <v>156</v>
      </c>
      <c r="N19" s="19">
        <v>104</v>
      </c>
      <c r="O19" s="18">
        <v>87</v>
      </c>
      <c r="P19" s="20">
        <v>174</v>
      </c>
      <c r="Q19" s="17">
        <v>115</v>
      </c>
      <c r="R19" s="17">
        <v>117</v>
      </c>
      <c r="S19" s="1"/>
      <c r="T19" s="13">
        <v>10</v>
      </c>
      <c r="U19" s="14">
        <v>17</v>
      </c>
      <c r="V19" s="15">
        <v>13</v>
      </c>
      <c r="W19" s="14">
        <v>10</v>
      </c>
      <c r="X19" s="16">
        <v>12</v>
      </c>
      <c r="Y19" s="13">
        <v>7</v>
      </c>
      <c r="Z19" s="13">
        <v>10</v>
      </c>
      <c r="AA19" s="17">
        <v>5</v>
      </c>
      <c r="AB19" s="18">
        <v>11</v>
      </c>
      <c r="AC19" s="19">
        <v>7</v>
      </c>
      <c r="AD19" s="18">
        <v>3</v>
      </c>
      <c r="AE19" s="20">
        <v>9</v>
      </c>
      <c r="AF19" s="17">
        <v>3</v>
      </c>
      <c r="AG19" s="17">
        <v>1</v>
      </c>
    </row>
    <row r="20" spans="1:33" ht="15" customHeight="1">
      <c r="A20" s="9" t="s">
        <v>26</v>
      </c>
      <c r="B20" s="12">
        <f t="shared" si="2"/>
        <v>1758</v>
      </c>
      <c r="C20" s="4">
        <f t="shared" si="3"/>
        <v>871</v>
      </c>
      <c r="D20" s="5"/>
      <c r="E20" s="13">
        <v>257</v>
      </c>
      <c r="F20" s="14">
        <v>296</v>
      </c>
      <c r="G20" s="15">
        <v>209</v>
      </c>
      <c r="H20" s="14">
        <v>165</v>
      </c>
      <c r="I20" s="16">
        <v>333</v>
      </c>
      <c r="J20" s="13">
        <v>215</v>
      </c>
      <c r="K20" s="13">
        <v>283</v>
      </c>
      <c r="L20" s="17">
        <v>128</v>
      </c>
      <c r="M20" s="18">
        <v>153</v>
      </c>
      <c r="N20" s="19">
        <v>104</v>
      </c>
      <c r="O20" s="18">
        <v>86</v>
      </c>
      <c r="P20" s="20">
        <v>173</v>
      </c>
      <c r="Q20" s="17">
        <v>113</v>
      </c>
      <c r="R20" s="17">
        <v>114</v>
      </c>
      <c r="S20" s="1"/>
      <c r="T20" s="13">
        <v>10</v>
      </c>
      <c r="U20" s="14">
        <v>16</v>
      </c>
      <c r="V20" s="15">
        <v>13</v>
      </c>
      <c r="W20" s="14">
        <v>10</v>
      </c>
      <c r="X20" s="16">
        <v>12</v>
      </c>
      <c r="Y20" s="13">
        <v>7</v>
      </c>
      <c r="Z20" s="13">
        <v>10</v>
      </c>
      <c r="AA20" s="17">
        <v>5</v>
      </c>
      <c r="AB20" s="18">
        <v>10</v>
      </c>
      <c r="AC20" s="19">
        <v>7</v>
      </c>
      <c r="AD20" s="18">
        <v>3</v>
      </c>
      <c r="AE20" s="20">
        <v>9</v>
      </c>
      <c r="AF20" s="17">
        <v>3</v>
      </c>
      <c r="AG20" s="17">
        <v>1</v>
      </c>
    </row>
    <row r="21" spans="1:33" ht="15" customHeight="1">
      <c r="A21" s="9" t="s">
        <v>27</v>
      </c>
      <c r="B21" s="12">
        <f t="shared" si="2"/>
        <v>980</v>
      </c>
      <c r="C21" s="4">
        <f t="shared" si="3"/>
        <v>487</v>
      </c>
      <c r="D21" s="5"/>
      <c r="E21" s="13">
        <v>143</v>
      </c>
      <c r="F21" s="14">
        <v>167</v>
      </c>
      <c r="G21" s="15">
        <v>162</v>
      </c>
      <c r="H21" s="14">
        <v>94</v>
      </c>
      <c r="I21" s="16">
        <v>166</v>
      </c>
      <c r="J21" s="13">
        <v>84</v>
      </c>
      <c r="K21" s="13">
        <v>164</v>
      </c>
      <c r="L21" s="17">
        <v>80</v>
      </c>
      <c r="M21" s="18">
        <v>87</v>
      </c>
      <c r="N21" s="19">
        <v>76</v>
      </c>
      <c r="O21" s="18">
        <v>51</v>
      </c>
      <c r="P21" s="20">
        <v>88</v>
      </c>
      <c r="Q21" s="17">
        <v>38</v>
      </c>
      <c r="R21" s="17">
        <v>67</v>
      </c>
      <c r="S21" s="1"/>
      <c r="T21" s="13">
        <v>10</v>
      </c>
      <c r="U21" s="14">
        <v>17</v>
      </c>
      <c r="V21" s="15">
        <v>13</v>
      </c>
      <c r="W21" s="14">
        <v>10</v>
      </c>
      <c r="X21" s="16">
        <v>12</v>
      </c>
      <c r="Y21" s="13">
        <v>7</v>
      </c>
      <c r="Z21" s="13">
        <v>10</v>
      </c>
      <c r="AA21" s="17">
        <v>5</v>
      </c>
      <c r="AB21" s="18">
        <v>11</v>
      </c>
      <c r="AC21" s="19">
        <v>7</v>
      </c>
      <c r="AD21" s="18">
        <v>3</v>
      </c>
      <c r="AE21" s="20">
        <v>9</v>
      </c>
      <c r="AF21" s="17">
        <v>3</v>
      </c>
      <c r="AG21" s="17">
        <v>1</v>
      </c>
    </row>
    <row r="22" spans="1:33" ht="15" customHeight="1">
      <c r="A22" s="9" t="s">
        <v>26</v>
      </c>
      <c r="B22" s="12">
        <f>SUM(E22:K22)</f>
        <v>969</v>
      </c>
      <c r="C22" s="4">
        <f>SUM(L22:R22)</f>
        <v>480</v>
      </c>
      <c r="D22" s="5"/>
      <c r="E22" s="13">
        <v>141</v>
      </c>
      <c r="F22" s="14">
        <v>164</v>
      </c>
      <c r="G22" s="15">
        <v>162</v>
      </c>
      <c r="H22" s="14">
        <v>92</v>
      </c>
      <c r="I22" s="16">
        <v>165</v>
      </c>
      <c r="J22" s="13">
        <v>84</v>
      </c>
      <c r="K22" s="13">
        <v>161</v>
      </c>
      <c r="L22" s="17">
        <v>79</v>
      </c>
      <c r="M22" s="18">
        <v>84</v>
      </c>
      <c r="N22" s="19">
        <v>76</v>
      </c>
      <c r="O22" s="18">
        <v>51</v>
      </c>
      <c r="P22" s="20">
        <v>87</v>
      </c>
      <c r="Q22" s="17">
        <v>38</v>
      </c>
      <c r="R22" s="17">
        <v>65</v>
      </c>
      <c r="S22" s="1"/>
      <c r="T22" s="13">
        <v>10</v>
      </c>
      <c r="U22" s="14">
        <v>16</v>
      </c>
      <c r="V22" s="15">
        <v>13</v>
      </c>
      <c r="W22" s="14">
        <v>10</v>
      </c>
      <c r="X22" s="16">
        <v>12</v>
      </c>
      <c r="Y22" s="13">
        <v>7</v>
      </c>
      <c r="Z22" s="13">
        <v>10</v>
      </c>
      <c r="AA22" s="17">
        <v>5</v>
      </c>
      <c r="AB22" s="18">
        <v>10</v>
      </c>
      <c r="AC22" s="19">
        <v>7</v>
      </c>
      <c r="AD22" s="18">
        <v>3</v>
      </c>
      <c r="AE22" s="20">
        <v>9</v>
      </c>
      <c r="AF22" s="17">
        <v>3</v>
      </c>
      <c r="AG22" s="17">
        <v>1</v>
      </c>
    </row>
    <row r="23" spans="1:33" ht="15" customHeight="1">
      <c r="A23" s="9" t="s">
        <v>28</v>
      </c>
      <c r="B23" s="12">
        <f t="shared" si="2"/>
        <v>797</v>
      </c>
      <c r="C23" s="4">
        <f t="shared" si="3"/>
        <v>395</v>
      </c>
      <c r="D23" s="5"/>
      <c r="E23" s="13">
        <v>117</v>
      </c>
      <c r="F23" s="14">
        <v>133</v>
      </c>
      <c r="G23" s="15">
        <v>47</v>
      </c>
      <c r="H23" s="14">
        <v>74</v>
      </c>
      <c r="I23" s="16">
        <v>168</v>
      </c>
      <c r="J23" s="13">
        <v>135</v>
      </c>
      <c r="K23" s="13">
        <v>123</v>
      </c>
      <c r="L23" s="17">
        <v>49</v>
      </c>
      <c r="M23" s="18">
        <v>69</v>
      </c>
      <c r="N23" s="19">
        <v>28</v>
      </c>
      <c r="O23" s="18">
        <v>36</v>
      </c>
      <c r="P23" s="20">
        <v>86</v>
      </c>
      <c r="Q23" s="17">
        <v>77</v>
      </c>
      <c r="R23" s="17">
        <v>50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789</v>
      </c>
      <c r="C24" s="4">
        <f t="shared" si="3"/>
        <v>391</v>
      </c>
      <c r="D24" s="5"/>
      <c r="E24" s="13">
        <v>116</v>
      </c>
      <c r="F24" s="14">
        <v>132</v>
      </c>
      <c r="G24" s="15">
        <v>47</v>
      </c>
      <c r="H24" s="14">
        <v>73</v>
      </c>
      <c r="I24" s="16">
        <v>168</v>
      </c>
      <c r="J24" s="13">
        <v>131</v>
      </c>
      <c r="K24" s="13">
        <v>122</v>
      </c>
      <c r="L24" s="17">
        <v>49</v>
      </c>
      <c r="M24" s="18">
        <v>69</v>
      </c>
      <c r="N24" s="19">
        <v>28</v>
      </c>
      <c r="O24" s="18">
        <v>35</v>
      </c>
      <c r="P24" s="20">
        <v>86</v>
      </c>
      <c r="Q24" s="17">
        <v>75</v>
      </c>
      <c r="R24" s="17">
        <v>49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6648</v>
      </c>
      <c r="C25" s="4">
        <f t="shared" si="3"/>
        <v>3468</v>
      </c>
      <c r="D25" s="5"/>
      <c r="E25" s="13">
        <v>1074</v>
      </c>
      <c r="F25" s="14">
        <v>1018</v>
      </c>
      <c r="G25" s="15">
        <v>870</v>
      </c>
      <c r="H25" s="14">
        <v>734</v>
      </c>
      <c r="I25" s="16">
        <v>1002</v>
      </c>
      <c r="J25" s="13">
        <v>1080</v>
      </c>
      <c r="K25" s="13">
        <v>870</v>
      </c>
      <c r="L25" s="17">
        <v>558</v>
      </c>
      <c r="M25" s="18">
        <v>550</v>
      </c>
      <c r="N25" s="19">
        <v>476</v>
      </c>
      <c r="O25" s="18">
        <v>382</v>
      </c>
      <c r="P25" s="20">
        <v>506</v>
      </c>
      <c r="Q25" s="17">
        <v>556</v>
      </c>
      <c r="R25" s="17">
        <v>440</v>
      </c>
      <c r="S25" s="1"/>
      <c r="T25" s="13">
        <v>208</v>
      </c>
      <c r="U25" s="14">
        <v>168</v>
      </c>
      <c r="V25" s="15">
        <v>147</v>
      </c>
      <c r="W25" s="14">
        <v>168</v>
      </c>
      <c r="X25" s="16">
        <v>169</v>
      </c>
      <c r="Y25" s="13">
        <v>250</v>
      </c>
      <c r="Z25" s="13">
        <v>166</v>
      </c>
      <c r="AA25" s="17">
        <v>114</v>
      </c>
      <c r="AB25" s="18">
        <v>90</v>
      </c>
      <c r="AC25" s="19">
        <v>68</v>
      </c>
      <c r="AD25" s="18">
        <v>92</v>
      </c>
      <c r="AE25" s="20">
        <v>95</v>
      </c>
      <c r="AF25" s="17">
        <v>130</v>
      </c>
      <c r="AG25" s="17">
        <v>74</v>
      </c>
    </row>
    <row r="26" spans="1:33" ht="15" customHeight="1">
      <c r="A26" s="9" t="s">
        <v>26</v>
      </c>
      <c r="B26" s="12">
        <f t="shared" si="2"/>
        <v>6181</v>
      </c>
      <c r="C26" s="4">
        <f t="shared" si="3"/>
        <v>3210</v>
      </c>
      <c r="D26" s="5"/>
      <c r="E26" s="13">
        <v>993</v>
      </c>
      <c r="F26" s="14">
        <v>961</v>
      </c>
      <c r="G26" s="15">
        <v>837</v>
      </c>
      <c r="H26" s="14">
        <v>591</v>
      </c>
      <c r="I26" s="16">
        <v>990</v>
      </c>
      <c r="J26" s="13">
        <v>994</v>
      </c>
      <c r="K26" s="13">
        <v>815</v>
      </c>
      <c r="L26" s="17">
        <v>513</v>
      </c>
      <c r="M26" s="18">
        <v>514</v>
      </c>
      <c r="N26" s="19">
        <v>455</v>
      </c>
      <c r="O26" s="18">
        <v>303</v>
      </c>
      <c r="P26" s="20">
        <v>504</v>
      </c>
      <c r="Q26" s="17">
        <v>504</v>
      </c>
      <c r="R26" s="17">
        <v>417</v>
      </c>
      <c r="S26" s="1"/>
      <c r="T26" s="13">
        <v>202</v>
      </c>
      <c r="U26" s="14">
        <v>160</v>
      </c>
      <c r="V26" s="15">
        <v>147</v>
      </c>
      <c r="W26" s="14">
        <v>160</v>
      </c>
      <c r="X26" s="16">
        <v>169</v>
      </c>
      <c r="Y26" s="13">
        <v>241</v>
      </c>
      <c r="Z26" s="13">
        <v>159</v>
      </c>
      <c r="AA26" s="17">
        <v>111</v>
      </c>
      <c r="AB26" s="18">
        <v>86</v>
      </c>
      <c r="AC26" s="19">
        <v>68</v>
      </c>
      <c r="AD26" s="18">
        <v>88</v>
      </c>
      <c r="AE26" s="20">
        <v>95</v>
      </c>
      <c r="AF26" s="17">
        <v>126</v>
      </c>
      <c r="AG26" s="17">
        <v>71</v>
      </c>
    </row>
    <row r="27" spans="1:33" ht="15" customHeight="1">
      <c r="A27" s="9" t="s">
        <v>31</v>
      </c>
      <c r="B27" s="12">
        <f t="shared" si="2"/>
        <v>7075</v>
      </c>
      <c r="C27" s="35"/>
      <c r="D27" s="5"/>
      <c r="E27" s="13">
        <v>1142</v>
      </c>
      <c r="F27" s="14">
        <v>697</v>
      </c>
      <c r="G27" s="15">
        <v>1204</v>
      </c>
      <c r="H27" s="14">
        <v>896</v>
      </c>
      <c r="I27" s="16">
        <v>1094</v>
      </c>
      <c r="J27" s="13">
        <v>1466</v>
      </c>
      <c r="K27" s="13">
        <v>576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7104</v>
      </c>
      <c r="C28" s="35"/>
      <c r="D28" s="25"/>
      <c r="E28" s="13">
        <v>1144</v>
      </c>
      <c r="F28" s="14">
        <v>700</v>
      </c>
      <c r="G28" s="15">
        <v>1206</v>
      </c>
      <c r="H28" s="14">
        <v>895</v>
      </c>
      <c r="I28" s="16">
        <v>1095</v>
      </c>
      <c r="J28" s="13">
        <v>1488</v>
      </c>
      <c r="K28" s="13">
        <v>576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2510</v>
      </c>
      <c r="C29" s="35"/>
      <c r="D29" s="25"/>
      <c r="E29" s="13">
        <v>372</v>
      </c>
      <c r="F29" s="14">
        <v>367</v>
      </c>
      <c r="G29" s="15">
        <v>385</v>
      </c>
      <c r="H29" s="14">
        <v>319</v>
      </c>
      <c r="I29" s="16">
        <v>389</v>
      </c>
      <c r="J29" s="13">
        <v>362</v>
      </c>
      <c r="K29" s="13">
        <v>316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1239</v>
      </c>
      <c r="C30" s="35"/>
      <c r="D30" s="25"/>
      <c r="E30" s="13">
        <v>126</v>
      </c>
      <c r="F30" s="14">
        <v>75</v>
      </c>
      <c r="G30" s="15">
        <v>205</v>
      </c>
      <c r="H30" s="14">
        <v>97</v>
      </c>
      <c r="I30" s="16">
        <v>228</v>
      </c>
      <c r="J30" s="13">
        <v>283</v>
      </c>
      <c r="K30" s="13">
        <v>225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909</v>
      </c>
      <c r="C31" s="35"/>
      <c r="D31" s="25"/>
      <c r="E31" s="13">
        <v>211</v>
      </c>
      <c r="F31" s="14">
        <v>164</v>
      </c>
      <c r="G31" s="15">
        <v>216</v>
      </c>
      <c r="H31" s="14">
        <v>120</v>
      </c>
      <c r="I31" s="16">
        <v>67</v>
      </c>
      <c r="J31" s="13">
        <v>115</v>
      </c>
      <c r="K31" s="13">
        <v>16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0</v>
      </c>
      <c r="C32" s="35"/>
      <c r="D32" s="25"/>
      <c r="E32" s="13">
        <v>0</v>
      </c>
      <c r="F32" s="14">
        <v>0</v>
      </c>
      <c r="G32" s="15">
        <v>0</v>
      </c>
      <c r="H32" s="14">
        <v>0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7437</v>
      </c>
      <c r="C33" s="35"/>
      <c r="D33" s="5"/>
      <c r="E33" s="13">
        <v>1177</v>
      </c>
      <c r="F33" s="14">
        <v>825</v>
      </c>
      <c r="G33" s="15">
        <v>1168</v>
      </c>
      <c r="H33" s="14">
        <v>998</v>
      </c>
      <c r="I33" s="16">
        <v>1188</v>
      </c>
      <c r="J33" s="13">
        <v>1430</v>
      </c>
      <c r="K33" s="13">
        <v>651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2309</v>
      </c>
      <c r="C34" s="35"/>
      <c r="D34" s="5"/>
      <c r="E34" s="13">
        <v>356</v>
      </c>
      <c r="F34" s="14">
        <v>341</v>
      </c>
      <c r="G34" s="15">
        <v>269</v>
      </c>
      <c r="H34" s="14">
        <v>481</v>
      </c>
      <c r="I34" s="16">
        <v>309</v>
      </c>
      <c r="J34" s="34">
        <v>316</v>
      </c>
      <c r="K34" s="34">
        <v>237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2308</v>
      </c>
      <c r="C35" s="35"/>
      <c r="D35" s="25"/>
      <c r="E35" s="13">
        <v>356</v>
      </c>
      <c r="F35" s="14">
        <v>341</v>
      </c>
      <c r="G35" s="15">
        <v>269</v>
      </c>
      <c r="H35" s="14">
        <v>481</v>
      </c>
      <c r="I35" s="16">
        <v>309</v>
      </c>
      <c r="J35" s="13">
        <v>316</v>
      </c>
      <c r="K35" s="13">
        <v>236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133</v>
      </c>
      <c r="C36" s="35"/>
      <c r="D36" s="25"/>
      <c r="E36" s="13">
        <v>32</v>
      </c>
      <c r="F36" s="14">
        <v>65</v>
      </c>
      <c r="G36" s="15">
        <v>2</v>
      </c>
      <c r="H36" s="14">
        <v>0</v>
      </c>
      <c r="I36" s="16">
        <v>13</v>
      </c>
      <c r="J36" s="13">
        <v>1</v>
      </c>
      <c r="K36" s="13">
        <v>20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1205</v>
      </c>
      <c r="C37" s="35"/>
      <c r="D37" s="5"/>
      <c r="E37" s="13">
        <v>223</v>
      </c>
      <c r="F37" s="14">
        <v>98</v>
      </c>
      <c r="G37" s="15">
        <v>72</v>
      </c>
      <c r="H37" s="14">
        <v>187</v>
      </c>
      <c r="I37" s="16">
        <v>359</v>
      </c>
      <c r="J37" s="13">
        <v>179</v>
      </c>
      <c r="K37" s="13">
        <v>87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264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5" t="s">
        <v>0</v>
      </c>
      <c r="B4" s="165"/>
      <c r="C4" s="165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48" t="s">
        <v>158</v>
      </c>
      <c r="B5" s="151" t="s">
        <v>191</v>
      </c>
      <c r="C5" s="9" t="s">
        <v>185</v>
      </c>
      <c r="D5" s="108">
        <f>SUM(F5:L5)</f>
        <v>636</v>
      </c>
      <c r="E5" s="105"/>
      <c r="F5" s="110">
        <v>87</v>
      </c>
      <c r="G5" s="110">
        <v>141</v>
      </c>
      <c r="H5" s="110">
        <v>45</v>
      </c>
      <c r="I5" s="110">
        <v>132</v>
      </c>
      <c r="J5" s="110">
        <v>111</v>
      </c>
      <c r="K5" s="110">
        <v>4</v>
      </c>
      <c r="L5" s="110">
        <v>116</v>
      </c>
    </row>
    <row r="6" spans="1:12" ht="15">
      <c r="A6" s="149"/>
      <c r="B6" s="151"/>
      <c r="C6" s="9" t="s">
        <v>186</v>
      </c>
      <c r="D6" s="108">
        <f aca="true" t="shared" si="0" ref="D6:D69">SUM(F6:L6)</f>
        <v>229</v>
      </c>
      <c r="E6" s="105"/>
      <c r="F6" s="110">
        <v>32</v>
      </c>
      <c r="G6" s="110">
        <v>66</v>
      </c>
      <c r="H6" s="110">
        <v>15</v>
      </c>
      <c r="I6" s="110">
        <v>13</v>
      </c>
      <c r="J6" s="110">
        <v>4</v>
      </c>
      <c r="K6" s="110">
        <v>0</v>
      </c>
      <c r="L6" s="110">
        <v>99</v>
      </c>
    </row>
    <row r="7" spans="1:12" ht="15">
      <c r="A7" s="149"/>
      <c r="B7" s="151"/>
      <c r="C7" s="9" t="s">
        <v>187</v>
      </c>
      <c r="D7" s="108">
        <f t="shared" si="0"/>
        <v>1</v>
      </c>
      <c r="E7" s="105"/>
      <c r="F7" s="110">
        <v>0</v>
      </c>
      <c r="G7" s="110">
        <v>0</v>
      </c>
      <c r="H7" s="110">
        <v>1</v>
      </c>
      <c r="I7" s="110">
        <v>0</v>
      </c>
      <c r="J7" s="110">
        <v>0</v>
      </c>
      <c r="K7" s="110">
        <v>0</v>
      </c>
      <c r="L7" s="110">
        <v>0</v>
      </c>
    </row>
    <row r="8" spans="1:12" ht="15">
      <c r="A8" s="149"/>
      <c r="B8" s="151"/>
      <c r="C8" s="9" t="s">
        <v>188</v>
      </c>
      <c r="D8" s="108">
        <f t="shared" si="0"/>
        <v>864</v>
      </c>
      <c r="E8" s="105"/>
      <c r="F8" s="110">
        <v>119</v>
      </c>
      <c r="G8" s="110">
        <v>207</v>
      </c>
      <c r="H8" s="110">
        <v>59</v>
      </c>
      <c r="I8" s="110">
        <v>145</v>
      </c>
      <c r="J8" s="110">
        <v>115</v>
      </c>
      <c r="K8" s="110">
        <v>4</v>
      </c>
      <c r="L8" s="110">
        <v>215</v>
      </c>
    </row>
    <row r="9" spans="1:12" ht="15">
      <c r="A9" s="149"/>
      <c r="B9" s="151"/>
      <c r="C9" s="9" t="s">
        <v>189</v>
      </c>
      <c r="D9" s="108">
        <f t="shared" si="0"/>
        <v>731</v>
      </c>
      <c r="E9" s="105"/>
      <c r="F9" s="110">
        <v>110</v>
      </c>
      <c r="G9" s="110">
        <v>142</v>
      </c>
      <c r="H9" s="110">
        <v>46</v>
      </c>
      <c r="I9" s="110">
        <v>102</v>
      </c>
      <c r="J9" s="110">
        <v>115</v>
      </c>
      <c r="K9" s="110">
        <v>1</v>
      </c>
      <c r="L9" s="110">
        <v>215</v>
      </c>
    </row>
    <row r="10" spans="1:12" ht="15">
      <c r="A10" s="149"/>
      <c r="B10" s="151" t="s">
        <v>190</v>
      </c>
      <c r="C10" s="9" t="s">
        <v>185</v>
      </c>
      <c r="D10" s="108">
        <f t="shared" si="0"/>
        <v>341</v>
      </c>
      <c r="E10" s="105"/>
      <c r="F10" s="110">
        <v>65</v>
      </c>
      <c r="G10" s="110">
        <v>126</v>
      </c>
      <c r="H10" s="110">
        <v>36</v>
      </c>
      <c r="I10" s="110">
        <v>26</v>
      </c>
      <c r="J10" s="110">
        <v>42</v>
      </c>
      <c r="K10" s="110">
        <v>2</v>
      </c>
      <c r="L10" s="110">
        <v>44</v>
      </c>
    </row>
    <row r="11" spans="1:12" ht="15">
      <c r="A11" s="149"/>
      <c r="B11" s="151"/>
      <c r="C11" s="9" t="s">
        <v>186</v>
      </c>
      <c r="D11" s="108">
        <f t="shared" si="0"/>
        <v>258</v>
      </c>
      <c r="E11" s="105"/>
      <c r="F11" s="110">
        <v>53</v>
      </c>
      <c r="G11" s="110">
        <v>42</v>
      </c>
      <c r="H11" s="110">
        <v>13</v>
      </c>
      <c r="I11" s="110">
        <v>35</v>
      </c>
      <c r="J11" s="110">
        <v>58</v>
      </c>
      <c r="K11" s="110">
        <v>0</v>
      </c>
      <c r="L11" s="110">
        <v>57</v>
      </c>
    </row>
    <row r="12" spans="1:12" ht="15">
      <c r="A12" s="149"/>
      <c r="B12" s="151"/>
      <c r="C12" s="9" t="s">
        <v>187</v>
      </c>
      <c r="D12" s="108">
        <f t="shared" si="0"/>
        <v>24</v>
      </c>
      <c r="E12" s="105"/>
      <c r="F12" s="110">
        <v>7</v>
      </c>
      <c r="G12" s="110">
        <v>5</v>
      </c>
      <c r="H12" s="110">
        <v>0</v>
      </c>
      <c r="I12" s="110">
        <v>3</v>
      </c>
      <c r="J12" s="110">
        <v>1</v>
      </c>
      <c r="K12" s="110">
        <v>0</v>
      </c>
      <c r="L12" s="110">
        <v>8</v>
      </c>
    </row>
    <row r="13" spans="1:12" ht="15">
      <c r="A13" s="149"/>
      <c r="B13" s="151"/>
      <c r="C13" s="9" t="s">
        <v>188</v>
      </c>
      <c r="D13" s="108">
        <f t="shared" si="0"/>
        <v>575</v>
      </c>
      <c r="E13" s="105"/>
      <c r="F13" s="110">
        <v>111</v>
      </c>
      <c r="G13" s="110">
        <v>163</v>
      </c>
      <c r="H13" s="110">
        <v>49</v>
      </c>
      <c r="I13" s="110">
        <v>58</v>
      </c>
      <c r="J13" s="110">
        <v>99</v>
      </c>
      <c r="K13" s="110">
        <v>2</v>
      </c>
      <c r="L13" s="110">
        <v>93</v>
      </c>
    </row>
    <row r="14" spans="1:12" ht="15">
      <c r="A14" s="149"/>
      <c r="B14" s="151"/>
      <c r="C14" s="9" t="s">
        <v>189</v>
      </c>
      <c r="D14" s="108">
        <f t="shared" si="0"/>
        <v>538</v>
      </c>
      <c r="E14" s="105"/>
      <c r="F14" s="110">
        <v>110</v>
      </c>
      <c r="G14" s="110">
        <v>122</v>
      </c>
      <c r="H14" s="110">
        <v>39</v>
      </c>
      <c r="I14" s="110">
        <v>63</v>
      </c>
      <c r="J14" s="110">
        <v>101</v>
      </c>
      <c r="K14" s="110">
        <v>1</v>
      </c>
      <c r="L14" s="110">
        <v>102</v>
      </c>
    </row>
    <row r="15" spans="1:12" ht="15">
      <c r="A15" s="149"/>
      <c r="B15" s="152" t="s">
        <v>159</v>
      </c>
      <c r="C15" s="9" t="s">
        <v>185</v>
      </c>
      <c r="D15" s="108">
        <f t="shared" si="0"/>
        <v>31</v>
      </c>
      <c r="E15" s="105"/>
      <c r="F15" s="110">
        <v>3</v>
      </c>
      <c r="G15" s="110">
        <v>4</v>
      </c>
      <c r="H15" s="110">
        <v>7</v>
      </c>
      <c r="I15" s="110">
        <v>6</v>
      </c>
      <c r="J15" s="110">
        <v>9</v>
      </c>
      <c r="K15" s="110">
        <v>0</v>
      </c>
      <c r="L15" s="110">
        <v>2</v>
      </c>
    </row>
    <row r="16" spans="1:12" ht="15">
      <c r="A16" s="149"/>
      <c r="B16" s="152"/>
      <c r="C16" s="9" t="s">
        <v>186</v>
      </c>
      <c r="D16" s="108">
        <f t="shared" si="0"/>
        <v>25</v>
      </c>
      <c r="E16" s="105"/>
      <c r="F16" s="110">
        <v>2</v>
      </c>
      <c r="G16" s="110">
        <v>6</v>
      </c>
      <c r="H16" s="110">
        <v>2</v>
      </c>
      <c r="I16" s="110">
        <v>7</v>
      </c>
      <c r="J16" s="110">
        <v>3</v>
      </c>
      <c r="K16" s="110">
        <v>0</v>
      </c>
      <c r="L16" s="110">
        <v>5</v>
      </c>
    </row>
    <row r="17" spans="1:12" ht="15">
      <c r="A17" s="149"/>
      <c r="B17" s="152"/>
      <c r="C17" s="9" t="s">
        <v>187</v>
      </c>
      <c r="D17" s="108">
        <f t="shared" si="0"/>
        <v>2</v>
      </c>
      <c r="E17" s="105"/>
      <c r="F17" s="110">
        <v>1</v>
      </c>
      <c r="G17" s="110">
        <v>0</v>
      </c>
      <c r="H17" s="110">
        <v>0</v>
      </c>
      <c r="I17" s="110">
        <v>1</v>
      </c>
      <c r="J17" s="110">
        <v>0</v>
      </c>
      <c r="K17" s="110">
        <v>0</v>
      </c>
      <c r="L17" s="110">
        <v>0</v>
      </c>
    </row>
    <row r="18" spans="1:12" ht="15">
      <c r="A18" s="149"/>
      <c r="B18" s="152"/>
      <c r="C18" s="9" t="s">
        <v>188</v>
      </c>
      <c r="D18" s="108">
        <f t="shared" si="0"/>
        <v>54</v>
      </c>
      <c r="E18" s="105"/>
      <c r="F18" s="110">
        <v>4</v>
      </c>
      <c r="G18" s="110">
        <v>10</v>
      </c>
      <c r="H18" s="110">
        <v>9</v>
      </c>
      <c r="I18" s="110">
        <v>12</v>
      </c>
      <c r="J18" s="110">
        <v>12</v>
      </c>
      <c r="K18" s="110">
        <v>0</v>
      </c>
      <c r="L18" s="110">
        <v>7</v>
      </c>
    </row>
    <row r="19" spans="1:12" ht="15">
      <c r="A19" s="149"/>
      <c r="B19" s="152"/>
      <c r="C19" s="9" t="s">
        <v>189</v>
      </c>
      <c r="D19" s="108">
        <f t="shared" si="0"/>
        <v>53</v>
      </c>
      <c r="E19" s="105"/>
      <c r="F19" s="110">
        <v>5</v>
      </c>
      <c r="G19" s="110">
        <v>8</v>
      </c>
      <c r="H19" s="110">
        <v>6</v>
      </c>
      <c r="I19" s="110">
        <v>14</v>
      </c>
      <c r="J19" s="110">
        <v>12</v>
      </c>
      <c r="K19" s="110">
        <v>1</v>
      </c>
      <c r="L19" s="110">
        <v>7</v>
      </c>
    </row>
    <row r="20" spans="1:12" ht="15">
      <c r="A20" s="149"/>
      <c r="B20" s="152" t="s">
        <v>160</v>
      </c>
      <c r="C20" s="9" t="s">
        <v>185</v>
      </c>
      <c r="D20" s="108">
        <f t="shared" si="0"/>
        <v>60</v>
      </c>
      <c r="E20" s="105"/>
      <c r="F20" s="110">
        <v>15</v>
      </c>
      <c r="G20" s="110">
        <v>13</v>
      </c>
      <c r="H20" s="110">
        <v>4</v>
      </c>
      <c r="I20" s="110">
        <v>4</v>
      </c>
      <c r="J20" s="110">
        <v>12</v>
      </c>
      <c r="K20" s="110">
        <v>0</v>
      </c>
      <c r="L20" s="110">
        <v>12</v>
      </c>
    </row>
    <row r="21" spans="1:12" ht="15">
      <c r="A21" s="149"/>
      <c r="B21" s="152"/>
      <c r="C21" s="9" t="s">
        <v>186</v>
      </c>
      <c r="D21" s="108">
        <f t="shared" si="0"/>
        <v>72</v>
      </c>
      <c r="E21" s="105"/>
      <c r="F21" s="110">
        <v>19</v>
      </c>
      <c r="G21" s="110">
        <v>9</v>
      </c>
      <c r="H21" s="110">
        <v>5</v>
      </c>
      <c r="I21" s="110">
        <v>8</v>
      </c>
      <c r="J21" s="110">
        <v>17</v>
      </c>
      <c r="K21" s="110">
        <v>0</v>
      </c>
      <c r="L21" s="110">
        <v>14</v>
      </c>
    </row>
    <row r="22" spans="1:12" ht="15">
      <c r="A22" s="149"/>
      <c r="B22" s="152"/>
      <c r="C22" s="9" t="s">
        <v>187</v>
      </c>
      <c r="D22" s="108">
        <f t="shared" si="0"/>
        <v>8</v>
      </c>
      <c r="E22" s="105"/>
      <c r="F22" s="110">
        <v>3</v>
      </c>
      <c r="G22" s="110">
        <v>0</v>
      </c>
      <c r="H22" s="110">
        <v>0</v>
      </c>
      <c r="I22" s="110">
        <v>0</v>
      </c>
      <c r="J22" s="110">
        <v>1</v>
      </c>
      <c r="K22" s="110">
        <v>0</v>
      </c>
      <c r="L22" s="110">
        <v>4</v>
      </c>
    </row>
    <row r="23" spans="1:12" ht="15">
      <c r="A23" s="149"/>
      <c r="B23" s="152"/>
      <c r="C23" s="9" t="s">
        <v>188</v>
      </c>
      <c r="D23" s="108">
        <f t="shared" si="0"/>
        <v>124</v>
      </c>
      <c r="E23" s="105"/>
      <c r="F23" s="110">
        <v>31</v>
      </c>
      <c r="G23" s="110">
        <v>22</v>
      </c>
      <c r="H23" s="110">
        <v>9</v>
      </c>
      <c r="I23" s="110">
        <v>12</v>
      </c>
      <c r="J23" s="110">
        <v>28</v>
      </c>
      <c r="K23" s="110">
        <v>0</v>
      </c>
      <c r="L23" s="110">
        <v>22</v>
      </c>
    </row>
    <row r="24" spans="1:12" ht="15">
      <c r="A24" s="150"/>
      <c r="B24" s="152"/>
      <c r="C24" s="9" t="s">
        <v>189</v>
      </c>
      <c r="D24" s="108">
        <f t="shared" si="0"/>
        <v>123</v>
      </c>
      <c r="E24" s="105"/>
      <c r="F24" s="110">
        <v>33</v>
      </c>
      <c r="G24" s="110">
        <v>14</v>
      </c>
      <c r="H24" s="110">
        <v>8</v>
      </c>
      <c r="I24" s="110">
        <v>12</v>
      </c>
      <c r="J24" s="110">
        <v>29</v>
      </c>
      <c r="K24" s="110">
        <v>0</v>
      </c>
      <c r="L24" s="110">
        <v>27</v>
      </c>
    </row>
    <row r="25" spans="1:12" ht="15" customHeight="1">
      <c r="A25" s="148" t="s">
        <v>161</v>
      </c>
      <c r="B25" s="151" t="s">
        <v>191</v>
      </c>
      <c r="C25" s="9" t="s">
        <v>185</v>
      </c>
      <c r="D25" s="108">
        <f t="shared" si="0"/>
        <v>2842</v>
      </c>
      <c r="E25" s="106"/>
      <c r="F25" s="110">
        <v>491</v>
      </c>
      <c r="G25" s="110">
        <v>616</v>
      </c>
      <c r="H25" s="110">
        <v>507</v>
      </c>
      <c r="I25" s="110">
        <v>327</v>
      </c>
      <c r="J25" s="110">
        <v>240</v>
      </c>
      <c r="K25" s="110">
        <v>407</v>
      </c>
      <c r="L25" s="110">
        <v>254</v>
      </c>
    </row>
    <row r="26" spans="1:12" ht="15">
      <c r="A26" s="149"/>
      <c r="B26" s="151"/>
      <c r="C26" s="9" t="s">
        <v>186</v>
      </c>
      <c r="D26" s="108">
        <f t="shared" si="0"/>
        <v>174</v>
      </c>
      <c r="E26" s="106"/>
      <c r="F26" s="110">
        <v>2</v>
      </c>
      <c r="G26" s="110">
        <v>0</v>
      </c>
      <c r="H26" s="110">
        <v>1</v>
      </c>
      <c r="I26" s="110">
        <v>0</v>
      </c>
      <c r="J26" s="110">
        <v>6</v>
      </c>
      <c r="K26" s="110">
        <v>53</v>
      </c>
      <c r="L26" s="110">
        <v>112</v>
      </c>
    </row>
    <row r="27" spans="1:12" ht="15">
      <c r="A27" s="149"/>
      <c r="B27" s="151"/>
      <c r="C27" s="9" t="s">
        <v>187</v>
      </c>
      <c r="D27" s="108">
        <f t="shared" si="0"/>
        <v>304</v>
      </c>
      <c r="E27" s="106"/>
      <c r="F27" s="110">
        <v>143</v>
      </c>
      <c r="G27" s="110">
        <v>0</v>
      </c>
      <c r="H27" s="110">
        <v>0</v>
      </c>
      <c r="I27" s="110">
        <v>43</v>
      </c>
      <c r="J27" s="110">
        <v>23</v>
      </c>
      <c r="K27" s="110">
        <v>66</v>
      </c>
      <c r="L27" s="110">
        <v>29</v>
      </c>
    </row>
    <row r="28" spans="1:12" ht="15">
      <c r="A28" s="149"/>
      <c r="B28" s="151"/>
      <c r="C28" s="9" t="s">
        <v>188</v>
      </c>
      <c r="D28" s="108">
        <f t="shared" si="0"/>
        <v>2712</v>
      </c>
      <c r="E28" s="106"/>
      <c r="F28" s="110">
        <v>350</v>
      </c>
      <c r="G28" s="110">
        <v>616</v>
      </c>
      <c r="H28" s="110">
        <v>508</v>
      </c>
      <c r="I28" s="110">
        <v>284</v>
      </c>
      <c r="J28" s="110">
        <v>223</v>
      </c>
      <c r="K28" s="110">
        <v>394</v>
      </c>
      <c r="L28" s="110">
        <v>337</v>
      </c>
    </row>
    <row r="29" spans="1:12" ht="15">
      <c r="A29" s="149"/>
      <c r="B29" s="151"/>
      <c r="C29" s="9" t="s">
        <v>189</v>
      </c>
      <c r="D29" s="108">
        <f t="shared" si="0"/>
        <v>887</v>
      </c>
      <c r="E29" s="106"/>
      <c r="F29" s="110">
        <v>92</v>
      </c>
      <c r="G29" s="110">
        <v>91</v>
      </c>
      <c r="H29" s="110">
        <v>26</v>
      </c>
      <c r="I29" s="110">
        <v>186</v>
      </c>
      <c r="J29" s="110">
        <v>86</v>
      </c>
      <c r="K29" s="110">
        <v>187</v>
      </c>
      <c r="L29" s="110">
        <v>219</v>
      </c>
    </row>
    <row r="30" spans="1:12" ht="15">
      <c r="A30" s="149"/>
      <c r="B30" s="151" t="s">
        <v>190</v>
      </c>
      <c r="C30" s="9" t="s">
        <v>185</v>
      </c>
      <c r="D30" s="108">
        <f t="shared" si="0"/>
        <v>2422</v>
      </c>
      <c r="E30" s="106"/>
      <c r="F30" s="110">
        <v>416</v>
      </c>
      <c r="G30" s="110">
        <v>562</v>
      </c>
      <c r="H30" s="110">
        <v>505</v>
      </c>
      <c r="I30" s="110">
        <v>206</v>
      </c>
      <c r="J30" s="110">
        <v>213</v>
      </c>
      <c r="K30" s="110">
        <v>359</v>
      </c>
      <c r="L30" s="110">
        <v>161</v>
      </c>
    </row>
    <row r="31" spans="1:12" ht="15">
      <c r="A31" s="149"/>
      <c r="B31" s="151"/>
      <c r="C31" s="9" t="s">
        <v>186</v>
      </c>
      <c r="D31" s="108">
        <f t="shared" si="0"/>
        <v>233</v>
      </c>
      <c r="E31" s="106"/>
      <c r="F31" s="110">
        <v>6</v>
      </c>
      <c r="G31" s="110">
        <v>19</v>
      </c>
      <c r="H31" s="110">
        <v>12</v>
      </c>
      <c r="I31" s="110">
        <v>32</v>
      </c>
      <c r="J31" s="110">
        <v>22</v>
      </c>
      <c r="K31" s="110">
        <v>54</v>
      </c>
      <c r="L31" s="110">
        <v>88</v>
      </c>
    </row>
    <row r="32" spans="1:12" ht="15">
      <c r="A32" s="149"/>
      <c r="B32" s="151"/>
      <c r="C32" s="9" t="s">
        <v>187</v>
      </c>
      <c r="D32" s="108">
        <f t="shared" si="0"/>
        <v>282</v>
      </c>
      <c r="E32" s="106"/>
      <c r="F32" s="110">
        <v>99</v>
      </c>
      <c r="G32" s="110">
        <v>0</v>
      </c>
      <c r="H32" s="110">
        <v>32</v>
      </c>
      <c r="I32" s="110">
        <v>26</v>
      </c>
      <c r="J32" s="110">
        <v>24</v>
      </c>
      <c r="K32" s="110">
        <v>66</v>
      </c>
      <c r="L32" s="110">
        <v>35</v>
      </c>
    </row>
    <row r="33" spans="1:12" ht="15">
      <c r="A33" s="149"/>
      <c r="B33" s="151"/>
      <c r="C33" s="9" t="s">
        <v>188</v>
      </c>
      <c r="D33" s="108">
        <f t="shared" si="0"/>
        <v>2373</v>
      </c>
      <c r="E33" s="106"/>
      <c r="F33" s="110">
        <v>323</v>
      </c>
      <c r="G33" s="110">
        <v>581</v>
      </c>
      <c r="H33" s="110">
        <v>485</v>
      </c>
      <c r="I33" s="110">
        <v>212</v>
      </c>
      <c r="J33" s="110">
        <v>211</v>
      </c>
      <c r="K33" s="110">
        <v>347</v>
      </c>
      <c r="L33" s="110">
        <v>214</v>
      </c>
    </row>
    <row r="34" spans="1:12" ht="15">
      <c r="A34" s="149"/>
      <c r="B34" s="151"/>
      <c r="C34" s="9" t="s">
        <v>189</v>
      </c>
      <c r="D34" s="108">
        <f t="shared" si="0"/>
        <v>1066</v>
      </c>
      <c r="E34" s="106"/>
      <c r="F34" s="110">
        <v>120</v>
      </c>
      <c r="G34" s="110">
        <v>190</v>
      </c>
      <c r="H34" s="110">
        <v>149</v>
      </c>
      <c r="I34" s="110">
        <v>144</v>
      </c>
      <c r="J34" s="110">
        <v>111</v>
      </c>
      <c r="K34" s="110">
        <v>183</v>
      </c>
      <c r="L34" s="110">
        <v>169</v>
      </c>
    </row>
    <row r="35" spans="1:12" ht="15">
      <c r="A35" s="149"/>
      <c r="B35" s="152" t="s">
        <v>159</v>
      </c>
      <c r="C35" s="9" t="s">
        <v>185</v>
      </c>
      <c r="D35" s="108">
        <f t="shared" si="0"/>
        <v>295</v>
      </c>
      <c r="E35" s="106"/>
      <c r="F35" s="110">
        <v>43</v>
      </c>
      <c r="G35" s="110">
        <v>49</v>
      </c>
      <c r="H35" s="110">
        <v>71</v>
      </c>
      <c r="I35" s="110">
        <v>36</v>
      </c>
      <c r="J35" s="110">
        <v>17</v>
      </c>
      <c r="K35" s="110">
        <v>65</v>
      </c>
      <c r="L35" s="110">
        <v>14</v>
      </c>
    </row>
    <row r="36" spans="1:12" ht="15">
      <c r="A36" s="149"/>
      <c r="B36" s="152"/>
      <c r="C36" s="9" t="s">
        <v>186</v>
      </c>
      <c r="D36" s="108">
        <f t="shared" si="0"/>
        <v>39</v>
      </c>
      <c r="E36" s="106"/>
      <c r="F36" s="110">
        <v>0</v>
      </c>
      <c r="G36" s="110">
        <v>3</v>
      </c>
      <c r="H36" s="110">
        <v>1</v>
      </c>
      <c r="I36" s="110">
        <v>11</v>
      </c>
      <c r="J36" s="110">
        <v>2</v>
      </c>
      <c r="K36" s="110">
        <v>9</v>
      </c>
      <c r="L36" s="110">
        <v>13</v>
      </c>
    </row>
    <row r="37" spans="1:12" ht="15">
      <c r="A37" s="149"/>
      <c r="B37" s="152"/>
      <c r="C37" s="9" t="s">
        <v>187</v>
      </c>
      <c r="D37" s="108">
        <f t="shared" si="0"/>
        <v>38</v>
      </c>
      <c r="E37" s="106"/>
      <c r="F37" s="110">
        <v>9</v>
      </c>
      <c r="G37" s="110">
        <v>0</v>
      </c>
      <c r="H37" s="110">
        <v>3</v>
      </c>
      <c r="I37" s="110">
        <v>2</v>
      </c>
      <c r="J37" s="110">
        <v>3</v>
      </c>
      <c r="K37" s="110">
        <v>13</v>
      </c>
      <c r="L37" s="110">
        <v>8</v>
      </c>
    </row>
    <row r="38" spans="1:12" ht="15">
      <c r="A38" s="149"/>
      <c r="B38" s="152"/>
      <c r="C38" s="9" t="s">
        <v>188</v>
      </c>
      <c r="D38" s="108">
        <f t="shared" si="0"/>
        <v>296</v>
      </c>
      <c r="E38" s="106"/>
      <c r="F38" s="110">
        <v>34</v>
      </c>
      <c r="G38" s="110">
        <v>52</v>
      </c>
      <c r="H38" s="110">
        <v>69</v>
      </c>
      <c r="I38" s="110">
        <v>45</v>
      </c>
      <c r="J38" s="110">
        <v>16</v>
      </c>
      <c r="K38" s="110">
        <v>61</v>
      </c>
      <c r="L38" s="110">
        <v>19</v>
      </c>
    </row>
    <row r="39" spans="1:12" ht="15">
      <c r="A39" s="149"/>
      <c r="B39" s="152"/>
      <c r="C39" s="9" t="s">
        <v>189</v>
      </c>
      <c r="D39" s="108">
        <f t="shared" si="0"/>
        <v>140</v>
      </c>
      <c r="E39" s="106"/>
      <c r="F39" s="110">
        <v>9</v>
      </c>
      <c r="G39" s="110">
        <v>18</v>
      </c>
      <c r="H39" s="110">
        <v>19</v>
      </c>
      <c r="I39" s="110">
        <v>30</v>
      </c>
      <c r="J39" s="110">
        <v>7</v>
      </c>
      <c r="K39" s="110">
        <v>38</v>
      </c>
      <c r="L39" s="110">
        <v>19</v>
      </c>
    </row>
    <row r="40" spans="1:12" ht="15">
      <c r="A40" s="149"/>
      <c r="B40" s="152" t="s">
        <v>160</v>
      </c>
      <c r="C40" s="9" t="s">
        <v>185</v>
      </c>
      <c r="D40" s="108">
        <f t="shared" si="0"/>
        <v>479</v>
      </c>
      <c r="E40" s="106"/>
      <c r="F40" s="110">
        <v>96</v>
      </c>
      <c r="G40" s="110">
        <v>100</v>
      </c>
      <c r="H40" s="110">
        <v>91</v>
      </c>
      <c r="I40" s="110">
        <v>39</v>
      </c>
      <c r="J40" s="110">
        <v>53</v>
      </c>
      <c r="K40" s="110">
        <v>67</v>
      </c>
      <c r="L40" s="110">
        <v>33</v>
      </c>
    </row>
    <row r="41" spans="1:12" ht="15">
      <c r="A41" s="149"/>
      <c r="B41" s="152"/>
      <c r="C41" s="9" t="s">
        <v>186</v>
      </c>
      <c r="D41" s="108">
        <f t="shared" si="0"/>
        <v>51</v>
      </c>
      <c r="E41" s="106"/>
      <c r="F41" s="110">
        <v>2</v>
      </c>
      <c r="G41" s="110">
        <v>3</v>
      </c>
      <c r="H41" s="110">
        <v>2</v>
      </c>
      <c r="I41" s="110">
        <v>4</v>
      </c>
      <c r="J41" s="110">
        <v>5</v>
      </c>
      <c r="K41" s="110">
        <v>15</v>
      </c>
      <c r="L41" s="110">
        <v>20</v>
      </c>
    </row>
    <row r="42" spans="1:12" ht="15">
      <c r="A42" s="149"/>
      <c r="B42" s="152"/>
      <c r="C42" s="9" t="s">
        <v>187</v>
      </c>
      <c r="D42" s="108">
        <f t="shared" si="0"/>
        <v>72</v>
      </c>
      <c r="E42" s="106"/>
      <c r="F42" s="110">
        <v>23</v>
      </c>
      <c r="G42" s="110">
        <v>0</v>
      </c>
      <c r="H42" s="110">
        <v>11</v>
      </c>
      <c r="I42" s="110">
        <v>6</v>
      </c>
      <c r="J42" s="110">
        <v>10</v>
      </c>
      <c r="K42" s="110">
        <v>19</v>
      </c>
      <c r="L42" s="110">
        <v>3</v>
      </c>
    </row>
    <row r="43" spans="1:12" ht="15">
      <c r="A43" s="149"/>
      <c r="B43" s="152"/>
      <c r="C43" s="9" t="s">
        <v>188</v>
      </c>
      <c r="D43" s="108">
        <f t="shared" si="0"/>
        <v>458</v>
      </c>
      <c r="E43" s="106"/>
      <c r="F43" s="110">
        <v>75</v>
      </c>
      <c r="G43" s="110">
        <v>103</v>
      </c>
      <c r="H43" s="110">
        <v>82</v>
      </c>
      <c r="I43" s="110">
        <v>37</v>
      </c>
      <c r="J43" s="110">
        <v>48</v>
      </c>
      <c r="K43" s="110">
        <v>63</v>
      </c>
      <c r="L43" s="110">
        <v>50</v>
      </c>
    </row>
    <row r="44" spans="1:12" ht="15">
      <c r="A44" s="150"/>
      <c r="B44" s="152"/>
      <c r="C44" s="9" t="s">
        <v>189</v>
      </c>
      <c r="D44" s="108">
        <f t="shared" si="0"/>
        <v>254</v>
      </c>
      <c r="E44" s="106"/>
      <c r="F44" s="110">
        <v>32</v>
      </c>
      <c r="G44" s="110">
        <v>38</v>
      </c>
      <c r="H44" s="110">
        <v>28</v>
      </c>
      <c r="I44" s="110">
        <v>28</v>
      </c>
      <c r="J44" s="110">
        <v>33</v>
      </c>
      <c r="K44" s="110">
        <v>47</v>
      </c>
      <c r="L44" s="110">
        <v>48</v>
      </c>
    </row>
    <row r="45" spans="1:12" ht="15" customHeight="1">
      <c r="A45" s="148" t="s">
        <v>162</v>
      </c>
      <c r="B45" s="151" t="s">
        <v>191</v>
      </c>
      <c r="C45" s="9" t="s">
        <v>185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9"/>
      <c r="B46" s="151"/>
      <c r="C46" s="9" t="s">
        <v>186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9"/>
      <c r="B47" s="151"/>
      <c r="C47" s="9" t="s">
        <v>187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9"/>
      <c r="B48" s="151"/>
      <c r="C48" s="9" t="s">
        <v>188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9"/>
      <c r="B49" s="151"/>
      <c r="C49" s="9" t="s">
        <v>189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9"/>
      <c r="B50" s="151" t="s">
        <v>190</v>
      </c>
      <c r="C50" s="9" t="s">
        <v>185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9"/>
      <c r="B51" s="151"/>
      <c r="C51" s="9" t="s">
        <v>186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9"/>
      <c r="B52" s="151"/>
      <c r="C52" s="9" t="s">
        <v>187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9"/>
      <c r="B53" s="151"/>
      <c r="C53" s="9" t="s">
        <v>188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9"/>
      <c r="B54" s="151"/>
      <c r="C54" s="9" t="s">
        <v>189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9"/>
      <c r="B55" s="152" t="s">
        <v>159</v>
      </c>
      <c r="C55" s="9" t="s">
        <v>185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9"/>
      <c r="B56" s="152"/>
      <c r="C56" s="9" t="s">
        <v>186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9"/>
      <c r="B57" s="152"/>
      <c r="C57" s="9" t="s">
        <v>187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9"/>
      <c r="B58" s="152"/>
      <c r="C58" s="9" t="s">
        <v>188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9"/>
      <c r="B59" s="152"/>
      <c r="C59" s="9" t="s">
        <v>189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9"/>
      <c r="B60" s="152" t="s">
        <v>160</v>
      </c>
      <c r="C60" s="9" t="s">
        <v>185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9"/>
      <c r="B61" s="152"/>
      <c r="C61" s="9" t="s">
        <v>186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9"/>
      <c r="B62" s="152"/>
      <c r="C62" s="9" t="s">
        <v>187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9"/>
      <c r="B63" s="152"/>
      <c r="C63" s="9" t="s">
        <v>188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0"/>
      <c r="B64" s="152"/>
      <c r="C64" s="9" t="s">
        <v>189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8" t="s">
        <v>163</v>
      </c>
      <c r="B65" s="151" t="s">
        <v>190</v>
      </c>
      <c r="C65" s="9" t="s">
        <v>185</v>
      </c>
      <c r="D65" s="108">
        <f t="shared" si="0"/>
        <v>263</v>
      </c>
      <c r="E65" s="106"/>
      <c r="F65" s="110">
        <v>59</v>
      </c>
      <c r="G65" s="110">
        <v>55</v>
      </c>
      <c r="H65" s="110">
        <v>24</v>
      </c>
      <c r="I65" s="110">
        <v>34</v>
      </c>
      <c r="J65" s="110">
        <v>32</v>
      </c>
      <c r="K65" s="110">
        <v>21</v>
      </c>
      <c r="L65" s="110">
        <v>38</v>
      </c>
    </row>
    <row r="66" spans="1:12" ht="15">
      <c r="A66" s="149"/>
      <c r="B66" s="151"/>
      <c r="C66" s="9" t="s">
        <v>186</v>
      </c>
      <c r="D66" s="108">
        <f t="shared" si="0"/>
        <v>22</v>
      </c>
      <c r="E66" s="106"/>
      <c r="F66" s="110">
        <v>2</v>
      </c>
      <c r="G66" s="110">
        <v>5</v>
      </c>
      <c r="H66" s="110">
        <v>4</v>
      </c>
      <c r="I66" s="110">
        <v>4</v>
      </c>
      <c r="J66" s="110">
        <v>2</v>
      </c>
      <c r="K66" s="110">
        <v>2</v>
      </c>
      <c r="L66" s="110">
        <v>3</v>
      </c>
    </row>
    <row r="67" spans="1:12" ht="15">
      <c r="A67" s="149"/>
      <c r="B67" s="151"/>
      <c r="C67" s="9" t="s">
        <v>187</v>
      </c>
      <c r="D67" s="108">
        <f t="shared" si="0"/>
        <v>62</v>
      </c>
      <c r="E67" s="106"/>
      <c r="F67" s="110">
        <v>17</v>
      </c>
      <c r="G67" s="110">
        <v>13</v>
      </c>
      <c r="H67" s="110">
        <v>4</v>
      </c>
      <c r="I67" s="110">
        <v>5</v>
      </c>
      <c r="J67" s="110">
        <v>8</v>
      </c>
      <c r="K67" s="110">
        <v>4</v>
      </c>
      <c r="L67" s="110">
        <v>11</v>
      </c>
    </row>
    <row r="68" spans="1:12" ht="15">
      <c r="A68" s="149"/>
      <c r="B68" s="151"/>
      <c r="C68" s="9" t="s">
        <v>188</v>
      </c>
      <c r="D68" s="108">
        <f t="shared" si="0"/>
        <v>223</v>
      </c>
      <c r="E68" s="106"/>
      <c r="F68" s="110">
        <v>44</v>
      </c>
      <c r="G68" s="110">
        <v>47</v>
      </c>
      <c r="H68" s="110">
        <v>24</v>
      </c>
      <c r="I68" s="110">
        <v>33</v>
      </c>
      <c r="J68" s="110">
        <v>26</v>
      </c>
      <c r="K68" s="110">
        <v>19</v>
      </c>
      <c r="L68" s="110">
        <v>30</v>
      </c>
    </row>
    <row r="69" spans="1:12" ht="15">
      <c r="A69" s="149"/>
      <c r="B69" s="151"/>
      <c r="C69" s="9" t="s">
        <v>189</v>
      </c>
      <c r="D69" s="108">
        <f t="shared" si="0"/>
        <v>62</v>
      </c>
      <c r="E69" s="106"/>
      <c r="F69" s="110">
        <v>12</v>
      </c>
      <c r="G69" s="110">
        <v>13</v>
      </c>
      <c r="H69" s="110">
        <v>6</v>
      </c>
      <c r="I69" s="110">
        <v>9</v>
      </c>
      <c r="J69" s="110">
        <v>8</v>
      </c>
      <c r="K69" s="110">
        <v>6</v>
      </c>
      <c r="L69" s="110">
        <v>8</v>
      </c>
    </row>
    <row r="70" spans="1:12" ht="15" customHeight="1">
      <c r="A70" s="149"/>
      <c r="B70" s="152" t="s">
        <v>159</v>
      </c>
      <c r="C70" s="9" t="s">
        <v>185</v>
      </c>
      <c r="D70" s="108">
        <f aca="true" t="shared" si="1" ref="D70:D133">SUM(F70:L70)</f>
        <v>6</v>
      </c>
      <c r="E70" s="106"/>
      <c r="F70" s="110">
        <v>1</v>
      </c>
      <c r="G70" s="110">
        <v>1</v>
      </c>
      <c r="H70" s="110">
        <v>0</v>
      </c>
      <c r="I70" s="110">
        <v>2</v>
      </c>
      <c r="J70" s="110">
        <v>1</v>
      </c>
      <c r="K70" s="110">
        <v>1</v>
      </c>
      <c r="L70" s="110">
        <v>0</v>
      </c>
    </row>
    <row r="71" spans="1:12" ht="15">
      <c r="A71" s="149"/>
      <c r="B71" s="152"/>
      <c r="C71" s="9" t="s">
        <v>186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9"/>
      <c r="B72" s="152"/>
      <c r="C72" s="9" t="s">
        <v>187</v>
      </c>
      <c r="D72" s="108">
        <f t="shared" si="1"/>
        <v>2</v>
      </c>
      <c r="E72" s="106"/>
      <c r="F72" s="110">
        <v>1</v>
      </c>
      <c r="G72" s="110">
        <v>1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9"/>
      <c r="B73" s="152"/>
      <c r="C73" s="9" t="s">
        <v>188</v>
      </c>
      <c r="D73" s="108">
        <f t="shared" si="1"/>
        <v>4</v>
      </c>
      <c r="E73" s="106"/>
      <c r="F73" s="110">
        <v>0</v>
      </c>
      <c r="G73" s="110">
        <v>0</v>
      </c>
      <c r="H73" s="110">
        <v>0</v>
      </c>
      <c r="I73" s="110">
        <v>2</v>
      </c>
      <c r="J73" s="110">
        <v>1</v>
      </c>
      <c r="K73" s="110">
        <v>1</v>
      </c>
      <c r="L73" s="110">
        <v>0</v>
      </c>
    </row>
    <row r="74" spans="1:12" ht="15">
      <c r="A74" s="149"/>
      <c r="B74" s="152"/>
      <c r="C74" s="9" t="s">
        <v>189</v>
      </c>
      <c r="D74" s="108">
        <f t="shared" si="1"/>
        <v>1</v>
      </c>
      <c r="E74" s="106"/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0">
        <v>0</v>
      </c>
      <c r="L74" s="110">
        <v>0</v>
      </c>
    </row>
    <row r="75" spans="1:12" ht="15">
      <c r="A75" s="149"/>
      <c r="B75" s="152" t="s">
        <v>160</v>
      </c>
      <c r="C75" s="9" t="s">
        <v>185</v>
      </c>
      <c r="D75" s="108">
        <f t="shared" si="1"/>
        <v>70</v>
      </c>
      <c r="E75" s="106"/>
      <c r="F75" s="110">
        <v>20</v>
      </c>
      <c r="G75" s="110">
        <v>19</v>
      </c>
      <c r="H75" s="110">
        <v>7</v>
      </c>
      <c r="I75" s="110">
        <v>13</v>
      </c>
      <c r="J75" s="110">
        <v>9</v>
      </c>
      <c r="K75" s="110">
        <v>0</v>
      </c>
      <c r="L75" s="110">
        <v>2</v>
      </c>
    </row>
    <row r="76" spans="1:12" ht="15">
      <c r="A76" s="149"/>
      <c r="B76" s="152"/>
      <c r="C76" s="9" t="s">
        <v>186</v>
      </c>
      <c r="D76" s="108">
        <f t="shared" si="1"/>
        <v>9</v>
      </c>
      <c r="E76" s="106"/>
      <c r="F76" s="110">
        <v>1</v>
      </c>
      <c r="G76" s="110">
        <v>3</v>
      </c>
      <c r="H76" s="110">
        <v>2</v>
      </c>
      <c r="I76" s="110">
        <v>2</v>
      </c>
      <c r="J76" s="110">
        <v>0</v>
      </c>
      <c r="K76" s="110">
        <v>0</v>
      </c>
      <c r="L76" s="110">
        <v>1</v>
      </c>
    </row>
    <row r="77" spans="1:12" ht="15">
      <c r="A77" s="149"/>
      <c r="B77" s="152"/>
      <c r="C77" s="9" t="s">
        <v>187</v>
      </c>
      <c r="D77" s="108">
        <f t="shared" si="1"/>
        <v>11</v>
      </c>
      <c r="E77" s="106"/>
      <c r="F77" s="110">
        <v>5</v>
      </c>
      <c r="G77" s="110">
        <v>2</v>
      </c>
      <c r="H77" s="110">
        <v>1</v>
      </c>
      <c r="I77" s="110">
        <v>1</v>
      </c>
      <c r="J77" s="110">
        <v>2</v>
      </c>
      <c r="K77" s="110">
        <v>0</v>
      </c>
      <c r="L77" s="110">
        <v>0</v>
      </c>
    </row>
    <row r="78" spans="1:12" ht="15">
      <c r="A78" s="149"/>
      <c r="B78" s="152"/>
      <c r="C78" s="9" t="s">
        <v>188</v>
      </c>
      <c r="D78" s="108">
        <f t="shared" si="1"/>
        <v>68</v>
      </c>
      <c r="E78" s="106"/>
      <c r="F78" s="110">
        <v>16</v>
      </c>
      <c r="G78" s="110">
        <v>20</v>
      </c>
      <c r="H78" s="110">
        <v>8</v>
      </c>
      <c r="I78" s="110">
        <v>14</v>
      </c>
      <c r="J78" s="110">
        <v>7</v>
      </c>
      <c r="K78" s="110">
        <v>0</v>
      </c>
      <c r="L78" s="110">
        <v>3</v>
      </c>
    </row>
    <row r="79" spans="1:12" ht="15">
      <c r="A79" s="150"/>
      <c r="B79" s="152"/>
      <c r="C79" s="9" t="s">
        <v>189</v>
      </c>
      <c r="D79" s="108">
        <f t="shared" si="1"/>
        <v>24</v>
      </c>
      <c r="E79" s="106"/>
      <c r="F79" s="110">
        <v>7</v>
      </c>
      <c r="G79" s="110">
        <v>5</v>
      </c>
      <c r="H79" s="110">
        <v>2</v>
      </c>
      <c r="I79" s="110">
        <v>6</v>
      </c>
      <c r="J79" s="110">
        <v>2</v>
      </c>
      <c r="K79" s="110">
        <v>0</v>
      </c>
      <c r="L79" s="110">
        <v>2</v>
      </c>
    </row>
    <row r="80" spans="1:12" ht="15">
      <c r="A80" s="148" t="s">
        <v>164</v>
      </c>
      <c r="B80" s="151" t="s">
        <v>190</v>
      </c>
      <c r="C80" s="9" t="s">
        <v>185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9"/>
      <c r="B81" s="151"/>
      <c r="C81" s="9" t="s">
        <v>186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9"/>
      <c r="B82" s="151"/>
      <c r="C82" s="9" t="s">
        <v>187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9"/>
      <c r="B83" s="151"/>
      <c r="C83" s="9" t="s">
        <v>188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9"/>
      <c r="B84" s="151"/>
      <c r="C84" s="9" t="s">
        <v>189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9"/>
      <c r="B85" s="152" t="s">
        <v>159</v>
      </c>
      <c r="C85" s="9" t="s">
        <v>185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9"/>
      <c r="B86" s="152"/>
      <c r="C86" s="9" t="s">
        <v>186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9"/>
      <c r="B87" s="152"/>
      <c r="C87" s="9" t="s">
        <v>187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9"/>
      <c r="B88" s="152"/>
      <c r="C88" s="9" t="s">
        <v>188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9"/>
      <c r="B89" s="152"/>
      <c r="C89" s="9" t="s">
        <v>189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9"/>
      <c r="B90" s="152" t="s">
        <v>160</v>
      </c>
      <c r="C90" s="9" t="s">
        <v>185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9"/>
      <c r="B91" s="152"/>
      <c r="C91" s="9" t="s">
        <v>186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9"/>
      <c r="B92" s="152"/>
      <c r="C92" s="9" t="s">
        <v>187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9"/>
      <c r="B93" s="152"/>
      <c r="C93" s="9" t="s">
        <v>188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0"/>
      <c r="B94" s="152"/>
      <c r="C94" s="9" t="s">
        <v>189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8" t="s">
        <v>165</v>
      </c>
      <c r="B95" s="151" t="s">
        <v>191</v>
      </c>
      <c r="C95" s="9" t="s">
        <v>185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9"/>
      <c r="B96" s="151"/>
      <c r="C96" s="9" t="s">
        <v>186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9"/>
      <c r="B97" s="151"/>
      <c r="C97" s="9" t="s">
        <v>187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9"/>
      <c r="B98" s="151"/>
      <c r="C98" s="9" t="s">
        <v>188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9"/>
      <c r="B99" s="151"/>
      <c r="C99" s="9" t="s">
        <v>189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9"/>
      <c r="B100" s="151" t="s">
        <v>190</v>
      </c>
      <c r="C100" s="9" t="s">
        <v>185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9"/>
      <c r="B101" s="151"/>
      <c r="C101" s="9" t="s">
        <v>186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9"/>
      <c r="B102" s="151"/>
      <c r="C102" s="9" t="s">
        <v>187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9"/>
      <c r="B103" s="151"/>
      <c r="C103" s="9" t="s">
        <v>188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9"/>
      <c r="B104" s="151"/>
      <c r="C104" s="9" t="s">
        <v>189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9"/>
      <c r="B105" s="152" t="s">
        <v>159</v>
      </c>
      <c r="C105" s="9" t="s">
        <v>185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9"/>
      <c r="B106" s="152"/>
      <c r="C106" s="9" t="s">
        <v>186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9"/>
      <c r="B107" s="152"/>
      <c r="C107" s="9" t="s">
        <v>187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9"/>
      <c r="B108" s="152"/>
      <c r="C108" s="9" t="s">
        <v>188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9"/>
      <c r="B109" s="152"/>
      <c r="C109" s="9" t="s">
        <v>189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9"/>
      <c r="B110" s="152" t="s">
        <v>160</v>
      </c>
      <c r="C110" s="9" t="s">
        <v>185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9"/>
      <c r="B111" s="152"/>
      <c r="C111" s="9" t="s">
        <v>186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9"/>
      <c r="B112" s="152"/>
      <c r="C112" s="9" t="s">
        <v>187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9"/>
      <c r="B113" s="152"/>
      <c r="C113" s="9" t="s">
        <v>188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0"/>
      <c r="B114" s="152"/>
      <c r="C114" s="9" t="s">
        <v>189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8" t="s">
        <v>166</v>
      </c>
      <c r="B115" s="162" t="s">
        <v>191</v>
      </c>
      <c r="C115" s="9" t="s">
        <v>185</v>
      </c>
      <c r="D115" s="108">
        <f t="shared" si="1"/>
        <v>177</v>
      </c>
      <c r="E115" s="106"/>
      <c r="F115" s="110">
        <v>11</v>
      </c>
      <c r="G115" s="110">
        <v>30</v>
      </c>
      <c r="H115" s="110">
        <v>99</v>
      </c>
      <c r="I115" s="110">
        <v>2</v>
      </c>
      <c r="J115" s="110">
        <v>11</v>
      </c>
      <c r="K115" s="110">
        <v>7</v>
      </c>
      <c r="L115" s="110">
        <v>17</v>
      </c>
    </row>
    <row r="116" spans="1:12" ht="15">
      <c r="A116" s="149"/>
      <c r="B116" s="163"/>
      <c r="C116" s="9" t="s">
        <v>186</v>
      </c>
      <c r="D116" s="108">
        <f t="shared" si="1"/>
        <v>86</v>
      </c>
      <c r="E116" s="106"/>
      <c r="F116" s="110">
        <v>3</v>
      </c>
      <c r="G116" s="110">
        <v>25</v>
      </c>
      <c r="H116" s="110">
        <v>11</v>
      </c>
      <c r="I116" s="110">
        <v>6</v>
      </c>
      <c r="J116" s="110">
        <v>0</v>
      </c>
      <c r="K116" s="110">
        <v>5</v>
      </c>
      <c r="L116" s="110">
        <v>36</v>
      </c>
    </row>
    <row r="117" spans="1:12" ht="15">
      <c r="A117" s="149"/>
      <c r="B117" s="163"/>
      <c r="C117" s="9" t="s">
        <v>187</v>
      </c>
      <c r="D117" s="108">
        <f t="shared" si="1"/>
        <v>9</v>
      </c>
      <c r="E117" s="106"/>
      <c r="F117" s="110">
        <v>1</v>
      </c>
      <c r="G117" s="110">
        <v>2</v>
      </c>
      <c r="H117" s="110">
        <v>0</v>
      </c>
      <c r="I117" s="110">
        <v>0</v>
      </c>
      <c r="J117" s="110">
        <v>0</v>
      </c>
      <c r="K117" s="110">
        <v>2</v>
      </c>
      <c r="L117" s="110">
        <v>4</v>
      </c>
    </row>
    <row r="118" spans="1:12" ht="15">
      <c r="A118" s="149"/>
      <c r="B118" s="163"/>
      <c r="C118" s="9" t="s">
        <v>188</v>
      </c>
      <c r="D118" s="108">
        <f t="shared" si="1"/>
        <v>254</v>
      </c>
      <c r="E118" s="106"/>
      <c r="F118" s="110">
        <v>13</v>
      </c>
      <c r="G118" s="110">
        <v>53</v>
      </c>
      <c r="H118" s="110">
        <v>110</v>
      </c>
      <c r="I118" s="110">
        <v>8</v>
      </c>
      <c r="J118" s="110">
        <v>11</v>
      </c>
      <c r="K118" s="110">
        <v>10</v>
      </c>
      <c r="L118" s="110">
        <v>49</v>
      </c>
    </row>
    <row r="119" spans="1:12" ht="15">
      <c r="A119" s="149"/>
      <c r="B119" s="164"/>
      <c r="C119" s="9" t="s">
        <v>189</v>
      </c>
      <c r="D119" s="108">
        <f t="shared" si="1"/>
        <v>154</v>
      </c>
      <c r="E119" s="106"/>
      <c r="F119" s="110">
        <v>14</v>
      </c>
      <c r="G119" s="110">
        <v>28</v>
      </c>
      <c r="H119" s="110">
        <v>36</v>
      </c>
      <c r="I119" s="110">
        <v>8</v>
      </c>
      <c r="J119" s="110">
        <v>8</v>
      </c>
      <c r="K119" s="110">
        <v>8</v>
      </c>
      <c r="L119" s="110">
        <v>52</v>
      </c>
    </row>
    <row r="120" spans="1:12" ht="15">
      <c r="A120" s="149"/>
      <c r="B120" s="151" t="s">
        <v>190</v>
      </c>
      <c r="C120" s="9" t="s">
        <v>185</v>
      </c>
      <c r="D120" s="108">
        <f t="shared" si="1"/>
        <v>170</v>
      </c>
      <c r="E120" s="106"/>
      <c r="F120" s="110">
        <v>11</v>
      </c>
      <c r="G120" s="110">
        <v>30</v>
      </c>
      <c r="H120" s="110">
        <v>97</v>
      </c>
      <c r="I120" s="110">
        <v>2</v>
      </c>
      <c r="J120" s="110">
        <v>7</v>
      </c>
      <c r="K120" s="110">
        <v>6</v>
      </c>
      <c r="L120" s="110">
        <v>17</v>
      </c>
    </row>
    <row r="121" spans="1:12" ht="15">
      <c r="A121" s="149"/>
      <c r="B121" s="151"/>
      <c r="C121" s="9" t="s">
        <v>186</v>
      </c>
      <c r="D121" s="108">
        <f t="shared" si="1"/>
        <v>87</v>
      </c>
      <c r="E121" s="106"/>
      <c r="F121" s="110">
        <v>3</v>
      </c>
      <c r="G121" s="110">
        <v>25</v>
      </c>
      <c r="H121" s="110">
        <v>11</v>
      </c>
      <c r="I121" s="110">
        <v>6</v>
      </c>
      <c r="J121" s="110">
        <v>2</v>
      </c>
      <c r="K121" s="110">
        <v>5</v>
      </c>
      <c r="L121" s="110">
        <v>35</v>
      </c>
    </row>
    <row r="122" spans="1:12" ht="15">
      <c r="A122" s="149"/>
      <c r="B122" s="151"/>
      <c r="C122" s="9" t="s">
        <v>187</v>
      </c>
      <c r="D122" s="108">
        <f t="shared" si="1"/>
        <v>9</v>
      </c>
      <c r="E122" s="106"/>
      <c r="F122" s="110">
        <v>1</v>
      </c>
      <c r="G122" s="110">
        <v>2</v>
      </c>
      <c r="H122" s="110">
        <v>0</v>
      </c>
      <c r="I122" s="110">
        <v>0</v>
      </c>
      <c r="J122" s="110">
        <v>0</v>
      </c>
      <c r="K122" s="110">
        <v>2</v>
      </c>
      <c r="L122" s="110">
        <v>4</v>
      </c>
    </row>
    <row r="123" spans="1:12" ht="15">
      <c r="A123" s="149"/>
      <c r="B123" s="151"/>
      <c r="C123" s="9" t="s">
        <v>188</v>
      </c>
      <c r="D123" s="108">
        <f t="shared" si="1"/>
        <v>248</v>
      </c>
      <c r="E123" s="106"/>
      <c r="F123" s="110">
        <v>13</v>
      </c>
      <c r="G123" s="110">
        <v>53</v>
      </c>
      <c r="H123" s="110">
        <v>108</v>
      </c>
      <c r="I123" s="110">
        <v>8</v>
      </c>
      <c r="J123" s="110">
        <v>9</v>
      </c>
      <c r="K123" s="110">
        <v>9</v>
      </c>
      <c r="L123" s="110">
        <v>48</v>
      </c>
    </row>
    <row r="124" spans="1:12" ht="15">
      <c r="A124" s="149"/>
      <c r="B124" s="151"/>
      <c r="C124" s="9" t="s">
        <v>189</v>
      </c>
      <c r="D124" s="108">
        <f t="shared" si="1"/>
        <v>149</v>
      </c>
      <c r="E124" s="106"/>
      <c r="F124" s="110">
        <v>14</v>
      </c>
      <c r="G124" s="110">
        <v>28</v>
      </c>
      <c r="H124" s="110">
        <v>35</v>
      </c>
      <c r="I124" s="110">
        <v>8</v>
      </c>
      <c r="J124" s="110">
        <v>6</v>
      </c>
      <c r="K124" s="110">
        <v>7</v>
      </c>
      <c r="L124" s="110">
        <v>51</v>
      </c>
    </row>
    <row r="125" spans="1:12" ht="15" customHeight="1">
      <c r="A125" s="149"/>
      <c r="B125" s="152" t="s">
        <v>159</v>
      </c>
      <c r="C125" s="9" t="s">
        <v>185</v>
      </c>
      <c r="D125" s="108">
        <f t="shared" si="1"/>
        <v>7</v>
      </c>
      <c r="E125" s="106"/>
      <c r="F125" s="110">
        <v>0</v>
      </c>
      <c r="G125" s="110">
        <v>0</v>
      </c>
      <c r="H125" s="110">
        <v>5</v>
      </c>
      <c r="I125" s="110">
        <v>0</v>
      </c>
      <c r="J125" s="110">
        <v>1</v>
      </c>
      <c r="K125" s="110">
        <v>1</v>
      </c>
      <c r="L125" s="110">
        <v>0</v>
      </c>
    </row>
    <row r="126" spans="1:12" ht="15">
      <c r="A126" s="149"/>
      <c r="B126" s="152"/>
      <c r="C126" s="9" t="s">
        <v>186</v>
      </c>
      <c r="D126" s="108">
        <f t="shared" si="1"/>
        <v>9</v>
      </c>
      <c r="E126" s="106"/>
      <c r="F126" s="110">
        <v>0</v>
      </c>
      <c r="G126" s="110">
        <v>1</v>
      </c>
      <c r="H126" s="110">
        <v>2</v>
      </c>
      <c r="I126" s="110">
        <v>0</v>
      </c>
      <c r="J126" s="110">
        <v>0</v>
      </c>
      <c r="K126" s="110">
        <v>0</v>
      </c>
      <c r="L126" s="110">
        <v>6</v>
      </c>
    </row>
    <row r="127" spans="1:12" ht="15">
      <c r="A127" s="149"/>
      <c r="B127" s="152"/>
      <c r="C127" s="9" t="s">
        <v>187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9"/>
      <c r="B128" s="152"/>
      <c r="C128" s="9" t="s">
        <v>188</v>
      </c>
      <c r="D128" s="108">
        <f t="shared" si="1"/>
        <v>16</v>
      </c>
      <c r="E128" s="106"/>
      <c r="F128" s="110">
        <v>0</v>
      </c>
      <c r="G128" s="110">
        <v>1</v>
      </c>
      <c r="H128" s="110">
        <v>7</v>
      </c>
      <c r="I128" s="110">
        <v>0</v>
      </c>
      <c r="J128" s="110">
        <v>1</v>
      </c>
      <c r="K128" s="110">
        <v>1</v>
      </c>
      <c r="L128" s="110">
        <v>6</v>
      </c>
    </row>
    <row r="129" spans="1:12" ht="15">
      <c r="A129" s="149"/>
      <c r="B129" s="152"/>
      <c r="C129" s="9" t="s">
        <v>189</v>
      </c>
      <c r="D129" s="108">
        <f t="shared" si="1"/>
        <v>12</v>
      </c>
      <c r="E129" s="106"/>
      <c r="F129" s="110">
        <v>0</v>
      </c>
      <c r="G129" s="110">
        <v>1</v>
      </c>
      <c r="H129" s="110">
        <v>5</v>
      </c>
      <c r="I129" s="110">
        <v>0</v>
      </c>
      <c r="J129" s="110">
        <v>0</v>
      </c>
      <c r="K129" s="110">
        <v>0</v>
      </c>
      <c r="L129" s="110">
        <v>6</v>
      </c>
    </row>
    <row r="130" spans="1:12" ht="15" customHeight="1">
      <c r="A130" s="149"/>
      <c r="B130" s="152" t="s">
        <v>160</v>
      </c>
      <c r="C130" s="9" t="s">
        <v>185</v>
      </c>
      <c r="D130" s="108">
        <f t="shared" si="1"/>
        <v>78</v>
      </c>
      <c r="E130" s="106"/>
      <c r="F130" s="110">
        <v>11</v>
      </c>
      <c r="G130" s="110">
        <v>12</v>
      </c>
      <c r="H130" s="110">
        <v>39</v>
      </c>
      <c r="I130" s="110">
        <v>2</v>
      </c>
      <c r="J130" s="110">
        <v>5</v>
      </c>
      <c r="K130" s="110">
        <v>4</v>
      </c>
      <c r="L130" s="110">
        <v>5</v>
      </c>
    </row>
    <row r="131" spans="1:12" ht="15">
      <c r="A131" s="149"/>
      <c r="B131" s="152"/>
      <c r="C131" s="9" t="s">
        <v>186</v>
      </c>
      <c r="D131" s="108">
        <f t="shared" si="1"/>
        <v>43</v>
      </c>
      <c r="E131" s="106"/>
      <c r="F131" s="110">
        <v>3</v>
      </c>
      <c r="G131" s="110">
        <v>14</v>
      </c>
      <c r="H131" s="110">
        <v>6</v>
      </c>
      <c r="I131" s="110">
        <v>6</v>
      </c>
      <c r="J131" s="110">
        <v>2</v>
      </c>
      <c r="K131" s="110">
        <v>5</v>
      </c>
      <c r="L131" s="110">
        <v>7</v>
      </c>
    </row>
    <row r="132" spans="1:12" ht="15">
      <c r="A132" s="149"/>
      <c r="B132" s="152"/>
      <c r="C132" s="9" t="s">
        <v>187</v>
      </c>
      <c r="D132" s="108">
        <f t="shared" si="1"/>
        <v>7</v>
      </c>
      <c r="E132" s="106"/>
      <c r="F132" s="110">
        <v>1</v>
      </c>
      <c r="G132" s="110">
        <v>1</v>
      </c>
      <c r="H132" s="110">
        <v>0</v>
      </c>
      <c r="I132" s="110">
        <v>0</v>
      </c>
      <c r="J132" s="110">
        <v>0</v>
      </c>
      <c r="K132" s="110">
        <v>2</v>
      </c>
      <c r="L132" s="110">
        <v>3</v>
      </c>
    </row>
    <row r="133" spans="1:12" ht="15">
      <c r="A133" s="149"/>
      <c r="B133" s="152"/>
      <c r="C133" s="9" t="s">
        <v>188</v>
      </c>
      <c r="D133" s="108">
        <f t="shared" si="1"/>
        <v>114</v>
      </c>
      <c r="E133" s="106"/>
      <c r="F133" s="110">
        <v>13</v>
      </c>
      <c r="G133" s="110">
        <v>25</v>
      </c>
      <c r="H133" s="110">
        <v>45</v>
      </c>
      <c r="I133" s="110">
        <v>8</v>
      </c>
      <c r="J133" s="110">
        <v>7</v>
      </c>
      <c r="K133" s="110">
        <v>7</v>
      </c>
      <c r="L133" s="110">
        <v>9</v>
      </c>
    </row>
    <row r="134" spans="1:12" ht="15">
      <c r="A134" s="150"/>
      <c r="B134" s="152"/>
      <c r="C134" s="9" t="s">
        <v>189</v>
      </c>
      <c r="D134" s="108">
        <f aca="true" t="shared" si="2" ref="D134:D197">SUM(F134:L134)</f>
        <v>81</v>
      </c>
      <c r="E134" s="106"/>
      <c r="F134" s="110">
        <v>14</v>
      </c>
      <c r="G134" s="110">
        <v>17</v>
      </c>
      <c r="H134" s="110">
        <v>18</v>
      </c>
      <c r="I134" s="110">
        <v>8</v>
      </c>
      <c r="J134" s="110">
        <v>6</v>
      </c>
      <c r="K134" s="110">
        <v>7</v>
      </c>
      <c r="L134" s="110">
        <v>11</v>
      </c>
    </row>
    <row r="135" spans="1:12" ht="15">
      <c r="A135" s="148" t="s">
        <v>167</v>
      </c>
      <c r="B135" s="151" t="s">
        <v>191</v>
      </c>
      <c r="C135" s="9" t="s">
        <v>185</v>
      </c>
      <c r="D135" s="108">
        <f t="shared" si="2"/>
        <v>3941</v>
      </c>
      <c r="E135" s="106"/>
      <c r="F135" s="110">
        <v>716</v>
      </c>
      <c r="G135" s="110">
        <v>421</v>
      </c>
      <c r="H135" s="110">
        <v>459</v>
      </c>
      <c r="I135" s="110">
        <v>603</v>
      </c>
      <c r="J135" s="110">
        <v>653</v>
      </c>
      <c r="K135" s="110">
        <v>585</v>
      </c>
      <c r="L135" s="110">
        <v>504</v>
      </c>
    </row>
    <row r="136" spans="1:12" ht="15">
      <c r="A136" s="149"/>
      <c r="B136" s="151"/>
      <c r="C136" s="9" t="s">
        <v>186</v>
      </c>
      <c r="D136" s="108">
        <f t="shared" si="2"/>
        <v>206</v>
      </c>
      <c r="E136" s="106"/>
      <c r="F136" s="110">
        <v>32</v>
      </c>
      <c r="G136" s="110">
        <v>27</v>
      </c>
      <c r="H136" s="110">
        <v>21</v>
      </c>
      <c r="I136" s="110">
        <v>15</v>
      </c>
      <c r="J136" s="110">
        <v>35</v>
      </c>
      <c r="K136" s="110">
        <v>66</v>
      </c>
      <c r="L136" s="110">
        <v>10</v>
      </c>
    </row>
    <row r="137" spans="1:12" ht="15">
      <c r="A137" s="149"/>
      <c r="B137" s="151"/>
      <c r="C137" s="9" t="s">
        <v>187</v>
      </c>
      <c r="D137" s="108">
        <f t="shared" si="2"/>
        <v>610</v>
      </c>
      <c r="E137" s="106"/>
      <c r="F137" s="110">
        <v>102</v>
      </c>
      <c r="G137" s="110">
        <v>90</v>
      </c>
      <c r="H137" s="110">
        <v>116</v>
      </c>
      <c r="I137" s="110">
        <v>70</v>
      </c>
      <c r="J137" s="110">
        <v>65</v>
      </c>
      <c r="K137" s="110">
        <v>86</v>
      </c>
      <c r="L137" s="110">
        <v>81</v>
      </c>
    </row>
    <row r="138" spans="1:12" ht="15">
      <c r="A138" s="149"/>
      <c r="B138" s="151"/>
      <c r="C138" s="9" t="s">
        <v>188</v>
      </c>
      <c r="D138" s="108">
        <f t="shared" si="2"/>
        <v>3537</v>
      </c>
      <c r="E138" s="106"/>
      <c r="F138" s="110">
        <v>646</v>
      </c>
      <c r="G138" s="110">
        <v>358</v>
      </c>
      <c r="H138" s="110">
        <v>364</v>
      </c>
      <c r="I138" s="110">
        <v>548</v>
      </c>
      <c r="J138" s="110">
        <v>623</v>
      </c>
      <c r="K138" s="110">
        <v>565</v>
      </c>
      <c r="L138" s="110">
        <v>433</v>
      </c>
    </row>
    <row r="139" spans="1:12" ht="15">
      <c r="A139" s="149"/>
      <c r="B139" s="151"/>
      <c r="C139" s="9" t="s">
        <v>189</v>
      </c>
      <c r="D139" s="108">
        <f t="shared" si="2"/>
        <v>1839</v>
      </c>
      <c r="E139" s="106"/>
      <c r="F139" s="110">
        <v>303</v>
      </c>
      <c r="G139" s="110">
        <v>222</v>
      </c>
      <c r="H139" s="110">
        <v>107</v>
      </c>
      <c r="I139" s="110">
        <v>209</v>
      </c>
      <c r="J139" s="110">
        <v>269</v>
      </c>
      <c r="K139" s="110">
        <v>432</v>
      </c>
      <c r="L139" s="110">
        <v>297</v>
      </c>
    </row>
    <row r="140" spans="1:12" ht="15">
      <c r="A140" s="149"/>
      <c r="B140" s="151" t="s">
        <v>190</v>
      </c>
      <c r="C140" s="9" t="s">
        <v>185</v>
      </c>
      <c r="D140" s="108">
        <f t="shared" si="2"/>
        <v>3889</v>
      </c>
      <c r="E140" s="106"/>
      <c r="F140" s="110">
        <v>714</v>
      </c>
      <c r="G140" s="110">
        <v>421</v>
      </c>
      <c r="H140" s="110">
        <v>456</v>
      </c>
      <c r="I140" s="110">
        <v>588</v>
      </c>
      <c r="J140" s="110">
        <v>630</v>
      </c>
      <c r="K140" s="110">
        <v>577</v>
      </c>
      <c r="L140" s="110">
        <v>503</v>
      </c>
    </row>
    <row r="141" spans="1:12" ht="15">
      <c r="A141" s="149"/>
      <c r="B141" s="151"/>
      <c r="C141" s="9" t="s">
        <v>186</v>
      </c>
      <c r="D141" s="108">
        <f t="shared" si="2"/>
        <v>201</v>
      </c>
      <c r="E141" s="106"/>
      <c r="F141" s="110">
        <v>34</v>
      </c>
      <c r="G141" s="110">
        <v>27</v>
      </c>
      <c r="H141" s="110">
        <v>21</v>
      </c>
      <c r="I141" s="110">
        <v>18</v>
      </c>
      <c r="J141" s="110">
        <v>30</v>
      </c>
      <c r="K141" s="110">
        <v>61</v>
      </c>
      <c r="L141" s="110">
        <v>10</v>
      </c>
    </row>
    <row r="142" spans="1:12" ht="15">
      <c r="A142" s="149"/>
      <c r="B142" s="151"/>
      <c r="C142" s="9" t="s">
        <v>187</v>
      </c>
      <c r="D142" s="108">
        <f t="shared" si="2"/>
        <v>612</v>
      </c>
      <c r="E142" s="106"/>
      <c r="F142" s="110">
        <v>103</v>
      </c>
      <c r="G142" s="110">
        <v>91</v>
      </c>
      <c r="H142" s="110">
        <v>116</v>
      </c>
      <c r="I142" s="110">
        <v>70</v>
      </c>
      <c r="J142" s="110">
        <v>65</v>
      </c>
      <c r="K142" s="110">
        <v>86</v>
      </c>
      <c r="L142" s="110">
        <v>81</v>
      </c>
    </row>
    <row r="143" spans="1:12" ht="15">
      <c r="A143" s="149"/>
      <c r="B143" s="151"/>
      <c r="C143" s="9" t="s">
        <v>188</v>
      </c>
      <c r="D143" s="108">
        <f t="shared" si="2"/>
        <v>3478</v>
      </c>
      <c r="E143" s="106"/>
      <c r="F143" s="110">
        <v>645</v>
      </c>
      <c r="G143" s="110">
        <v>357</v>
      </c>
      <c r="H143" s="110">
        <v>361</v>
      </c>
      <c r="I143" s="110">
        <v>536</v>
      </c>
      <c r="J143" s="110">
        <v>595</v>
      </c>
      <c r="K143" s="110">
        <v>552</v>
      </c>
      <c r="L143" s="110">
        <v>432</v>
      </c>
    </row>
    <row r="144" spans="1:12" ht="15">
      <c r="A144" s="149"/>
      <c r="B144" s="151"/>
      <c r="C144" s="9" t="s">
        <v>189</v>
      </c>
      <c r="D144" s="108">
        <f t="shared" si="2"/>
        <v>1827</v>
      </c>
      <c r="E144" s="106"/>
      <c r="F144" s="110">
        <v>303</v>
      </c>
      <c r="G144" s="110">
        <v>221</v>
      </c>
      <c r="H144" s="110">
        <v>107</v>
      </c>
      <c r="I144" s="110">
        <v>220</v>
      </c>
      <c r="J144" s="110">
        <v>252</v>
      </c>
      <c r="K144" s="110">
        <v>421</v>
      </c>
      <c r="L144" s="110">
        <v>303</v>
      </c>
    </row>
    <row r="145" spans="1:12" ht="15" customHeight="1">
      <c r="A145" s="149"/>
      <c r="B145" s="152" t="s">
        <v>159</v>
      </c>
      <c r="C145" s="9" t="s">
        <v>185</v>
      </c>
      <c r="D145" s="108">
        <f t="shared" si="2"/>
        <v>278</v>
      </c>
      <c r="E145" s="106"/>
      <c r="F145" s="110">
        <v>48</v>
      </c>
      <c r="G145" s="110">
        <v>22</v>
      </c>
      <c r="H145" s="110">
        <v>30</v>
      </c>
      <c r="I145" s="110">
        <v>55</v>
      </c>
      <c r="J145" s="110">
        <v>39</v>
      </c>
      <c r="K145" s="110">
        <v>57</v>
      </c>
      <c r="L145" s="110">
        <v>27</v>
      </c>
    </row>
    <row r="146" spans="1:12" ht="15">
      <c r="A146" s="149"/>
      <c r="B146" s="152"/>
      <c r="C146" s="9" t="s">
        <v>186</v>
      </c>
      <c r="D146" s="108">
        <f t="shared" si="2"/>
        <v>31</v>
      </c>
      <c r="E146" s="106"/>
      <c r="F146" s="110">
        <v>3</v>
      </c>
      <c r="G146" s="110">
        <v>5</v>
      </c>
      <c r="H146" s="110">
        <v>4</v>
      </c>
      <c r="I146" s="110">
        <v>7</v>
      </c>
      <c r="J146" s="110">
        <v>2</v>
      </c>
      <c r="K146" s="110">
        <v>9</v>
      </c>
      <c r="L146" s="110">
        <v>1</v>
      </c>
    </row>
    <row r="147" spans="1:12" ht="15">
      <c r="A147" s="149"/>
      <c r="B147" s="152"/>
      <c r="C147" s="9" t="s">
        <v>187</v>
      </c>
      <c r="D147" s="108">
        <f t="shared" si="2"/>
        <v>48</v>
      </c>
      <c r="E147" s="106"/>
      <c r="F147" s="110">
        <v>10</v>
      </c>
      <c r="G147" s="110">
        <v>4</v>
      </c>
      <c r="H147" s="110">
        <v>10</v>
      </c>
      <c r="I147" s="110">
        <v>7</v>
      </c>
      <c r="J147" s="110">
        <v>5</v>
      </c>
      <c r="K147" s="110">
        <v>5</v>
      </c>
      <c r="L147" s="110">
        <v>7</v>
      </c>
    </row>
    <row r="148" spans="1:12" ht="15">
      <c r="A148" s="149"/>
      <c r="B148" s="152"/>
      <c r="C148" s="9" t="s">
        <v>188</v>
      </c>
      <c r="D148" s="108">
        <f t="shared" si="2"/>
        <v>261</v>
      </c>
      <c r="E148" s="106"/>
      <c r="F148" s="110">
        <v>41</v>
      </c>
      <c r="G148" s="110">
        <v>23</v>
      </c>
      <c r="H148" s="110">
        <v>24</v>
      </c>
      <c r="I148" s="110">
        <v>55</v>
      </c>
      <c r="J148" s="110">
        <v>36</v>
      </c>
      <c r="K148" s="110">
        <v>61</v>
      </c>
      <c r="L148" s="110">
        <v>21</v>
      </c>
    </row>
    <row r="149" spans="1:12" ht="15">
      <c r="A149" s="149"/>
      <c r="B149" s="152"/>
      <c r="C149" s="9" t="s">
        <v>189</v>
      </c>
      <c r="D149" s="108">
        <f t="shared" si="2"/>
        <v>157</v>
      </c>
      <c r="E149" s="106"/>
      <c r="F149" s="110">
        <v>25</v>
      </c>
      <c r="G149" s="110">
        <v>20</v>
      </c>
      <c r="H149" s="110">
        <v>6</v>
      </c>
      <c r="I149" s="110">
        <v>31</v>
      </c>
      <c r="J149" s="110">
        <v>14</v>
      </c>
      <c r="K149" s="110">
        <v>41</v>
      </c>
      <c r="L149" s="110">
        <v>20</v>
      </c>
    </row>
    <row r="150" spans="1:12" ht="15" customHeight="1">
      <c r="A150" s="149"/>
      <c r="B150" s="152" t="s">
        <v>160</v>
      </c>
      <c r="C150" s="9" t="s">
        <v>185</v>
      </c>
      <c r="D150" s="108">
        <f t="shared" si="2"/>
        <v>1504</v>
      </c>
      <c r="E150" s="106"/>
      <c r="F150" s="110">
        <v>285</v>
      </c>
      <c r="G150" s="110">
        <v>163</v>
      </c>
      <c r="H150" s="110">
        <v>196</v>
      </c>
      <c r="I150" s="110">
        <v>221</v>
      </c>
      <c r="J150" s="110">
        <v>227</v>
      </c>
      <c r="K150" s="110">
        <v>232</v>
      </c>
      <c r="L150" s="110">
        <v>180</v>
      </c>
    </row>
    <row r="151" spans="1:12" ht="15">
      <c r="A151" s="149"/>
      <c r="B151" s="152"/>
      <c r="C151" s="9" t="s">
        <v>186</v>
      </c>
      <c r="D151" s="108">
        <f t="shared" si="2"/>
        <v>47</v>
      </c>
      <c r="E151" s="106"/>
      <c r="F151" s="110">
        <v>6</v>
      </c>
      <c r="G151" s="110">
        <v>4</v>
      </c>
      <c r="H151" s="110">
        <v>6</v>
      </c>
      <c r="I151" s="110">
        <v>3</v>
      </c>
      <c r="J151" s="110">
        <v>9</v>
      </c>
      <c r="K151" s="110">
        <v>17</v>
      </c>
      <c r="L151" s="110">
        <v>2</v>
      </c>
    </row>
    <row r="152" spans="1:12" ht="15">
      <c r="A152" s="149"/>
      <c r="B152" s="152"/>
      <c r="C152" s="9" t="s">
        <v>187</v>
      </c>
      <c r="D152" s="108">
        <f t="shared" si="2"/>
        <v>241</v>
      </c>
      <c r="E152" s="106"/>
      <c r="F152" s="110">
        <v>45</v>
      </c>
      <c r="G152" s="110">
        <v>37</v>
      </c>
      <c r="H152" s="110">
        <v>46</v>
      </c>
      <c r="I152" s="110">
        <v>28</v>
      </c>
      <c r="J152" s="110">
        <v>28</v>
      </c>
      <c r="K152" s="110">
        <v>31</v>
      </c>
      <c r="L152" s="110">
        <v>26</v>
      </c>
    </row>
    <row r="153" spans="1:12" ht="15">
      <c r="A153" s="149"/>
      <c r="B153" s="152"/>
      <c r="C153" s="9" t="s">
        <v>188</v>
      </c>
      <c r="D153" s="108">
        <f t="shared" si="2"/>
        <v>1310</v>
      </c>
      <c r="E153" s="106"/>
      <c r="F153" s="110">
        <v>246</v>
      </c>
      <c r="G153" s="110">
        <v>130</v>
      </c>
      <c r="H153" s="110">
        <v>156</v>
      </c>
      <c r="I153" s="110">
        <v>196</v>
      </c>
      <c r="J153" s="110">
        <v>208</v>
      </c>
      <c r="K153" s="110">
        <v>218</v>
      </c>
      <c r="L153" s="110">
        <v>156</v>
      </c>
    </row>
    <row r="154" spans="1:12" ht="15">
      <c r="A154" s="150"/>
      <c r="B154" s="152"/>
      <c r="C154" s="9" t="s">
        <v>189</v>
      </c>
      <c r="D154" s="108">
        <f t="shared" si="2"/>
        <v>679</v>
      </c>
      <c r="E154" s="106"/>
      <c r="F154" s="110">
        <v>106</v>
      </c>
      <c r="G154" s="110">
        <v>82</v>
      </c>
      <c r="H154" s="110">
        <v>45</v>
      </c>
      <c r="I154" s="110">
        <v>65</v>
      </c>
      <c r="J154" s="110">
        <v>88</v>
      </c>
      <c r="K154" s="110">
        <v>177</v>
      </c>
      <c r="L154" s="110">
        <v>116</v>
      </c>
    </row>
    <row r="155" spans="1:12" ht="15" customHeight="1">
      <c r="A155" s="148" t="s">
        <v>168</v>
      </c>
      <c r="B155" s="151" t="s">
        <v>191</v>
      </c>
      <c r="C155" s="9" t="s">
        <v>185</v>
      </c>
      <c r="D155" s="108">
        <f t="shared" si="2"/>
        <v>0</v>
      </c>
      <c r="E155" s="106"/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</row>
    <row r="156" spans="1:12" ht="15">
      <c r="A156" s="149"/>
      <c r="B156" s="151"/>
      <c r="C156" s="9" t="s">
        <v>186</v>
      </c>
      <c r="D156" s="108">
        <f t="shared" si="2"/>
        <v>5</v>
      </c>
      <c r="E156" s="106"/>
      <c r="F156" s="110">
        <v>0</v>
      </c>
      <c r="G156" s="110">
        <v>0</v>
      </c>
      <c r="H156" s="110">
        <v>0</v>
      </c>
      <c r="I156" s="110">
        <v>5</v>
      </c>
      <c r="J156" s="110">
        <v>0</v>
      </c>
      <c r="K156" s="110">
        <v>0</v>
      </c>
      <c r="L156" s="110">
        <v>0</v>
      </c>
    </row>
    <row r="157" spans="1:12" ht="15">
      <c r="A157" s="149"/>
      <c r="B157" s="151"/>
      <c r="C157" s="9" t="s">
        <v>187</v>
      </c>
      <c r="D157" s="108">
        <f t="shared" si="2"/>
        <v>5</v>
      </c>
      <c r="E157" s="106"/>
      <c r="F157" s="110">
        <v>0</v>
      </c>
      <c r="G157" s="110">
        <v>0</v>
      </c>
      <c r="H157" s="110">
        <v>0</v>
      </c>
      <c r="I157" s="110">
        <v>5</v>
      </c>
      <c r="J157" s="110">
        <v>0</v>
      </c>
      <c r="K157" s="110">
        <v>0</v>
      </c>
      <c r="L157" s="110">
        <v>0</v>
      </c>
    </row>
    <row r="158" spans="1:12" ht="15">
      <c r="A158" s="149"/>
      <c r="B158" s="151"/>
      <c r="C158" s="9" t="s">
        <v>188</v>
      </c>
      <c r="D158" s="108">
        <f t="shared" si="2"/>
        <v>0</v>
      </c>
      <c r="E158" s="106"/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</row>
    <row r="159" spans="1:12" ht="15">
      <c r="A159" s="149"/>
      <c r="B159" s="151"/>
      <c r="C159" s="9" t="s">
        <v>189</v>
      </c>
      <c r="D159" s="108">
        <f t="shared" si="2"/>
        <v>5</v>
      </c>
      <c r="E159" s="106"/>
      <c r="F159" s="110">
        <v>0</v>
      </c>
      <c r="G159" s="110">
        <v>0</v>
      </c>
      <c r="H159" s="110">
        <v>0</v>
      </c>
      <c r="I159" s="110">
        <v>5</v>
      </c>
      <c r="J159" s="110">
        <v>0</v>
      </c>
      <c r="K159" s="110">
        <v>0</v>
      </c>
      <c r="L159" s="110">
        <v>0</v>
      </c>
    </row>
    <row r="160" spans="1:12" ht="15">
      <c r="A160" s="149"/>
      <c r="B160" s="151" t="s">
        <v>190</v>
      </c>
      <c r="C160" s="9" t="s">
        <v>185</v>
      </c>
      <c r="D160" s="108">
        <f t="shared" si="2"/>
        <v>0</v>
      </c>
      <c r="E160" s="106"/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5">
      <c r="A161" s="149"/>
      <c r="B161" s="151"/>
      <c r="C161" s="9" t="s">
        <v>186</v>
      </c>
      <c r="D161" s="108">
        <f t="shared" si="2"/>
        <v>1</v>
      </c>
      <c r="E161" s="106"/>
      <c r="F161" s="110">
        <v>0</v>
      </c>
      <c r="G161" s="110">
        <v>0</v>
      </c>
      <c r="H161" s="110">
        <v>0</v>
      </c>
      <c r="I161" s="110">
        <v>1</v>
      </c>
      <c r="J161" s="110">
        <v>0</v>
      </c>
      <c r="K161" s="110">
        <v>0</v>
      </c>
      <c r="L161" s="110">
        <v>0</v>
      </c>
    </row>
    <row r="162" spans="1:12" ht="15">
      <c r="A162" s="149"/>
      <c r="B162" s="151"/>
      <c r="C162" s="9" t="s">
        <v>187</v>
      </c>
      <c r="D162" s="108">
        <f t="shared" si="2"/>
        <v>1</v>
      </c>
      <c r="E162" s="106"/>
      <c r="F162" s="110">
        <v>0</v>
      </c>
      <c r="G162" s="110">
        <v>0</v>
      </c>
      <c r="H162" s="110">
        <v>0</v>
      </c>
      <c r="I162" s="110">
        <v>1</v>
      </c>
      <c r="J162" s="110">
        <v>0</v>
      </c>
      <c r="K162" s="110">
        <v>0</v>
      </c>
      <c r="L162" s="110">
        <v>0</v>
      </c>
    </row>
    <row r="163" spans="1:12" ht="15">
      <c r="A163" s="149"/>
      <c r="B163" s="151"/>
      <c r="C163" s="9" t="s">
        <v>188</v>
      </c>
      <c r="D163" s="108">
        <f t="shared" si="2"/>
        <v>0</v>
      </c>
      <c r="E163" s="106"/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</row>
    <row r="164" spans="1:12" ht="15">
      <c r="A164" s="149"/>
      <c r="B164" s="151"/>
      <c r="C164" s="9" t="s">
        <v>189</v>
      </c>
      <c r="D164" s="108">
        <f t="shared" si="2"/>
        <v>1</v>
      </c>
      <c r="E164" s="106"/>
      <c r="F164" s="110">
        <v>0</v>
      </c>
      <c r="G164" s="110">
        <v>0</v>
      </c>
      <c r="H164" s="110">
        <v>0</v>
      </c>
      <c r="I164" s="110">
        <v>1</v>
      </c>
      <c r="J164" s="110">
        <v>0</v>
      </c>
      <c r="K164" s="110">
        <v>0</v>
      </c>
      <c r="L164" s="110">
        <v>0</v>
      </c>
    </row>
    <row r="165" spans="1:12" ht="15" customHeight="1">
      <c r="A165" s="149"/>
      <c r="B165" s="152" t="s">
        <v>159</v>
      </c>
      <c r="C165" s="9" t="s">
        <v>185</v>
      </c>
      <c r="D165" s="108">
        <f t="shared" si="2"/>
        <v>0</v>
      </c>
      <c r="E165" s="106"/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5">
      <c r="A166" s="149"/>
      <c r="B166" s="152"/>
      <c r="C166" s="9" t="s">
        <v>186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9"/>
      <c r="B167" s="152"/>
      <c r="C167" s="9" t="s">
        <v>187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9"/>
      <c r="B168" s="152"/>
      <c r="C168" s="9" t="s">
        <v>188</v>
      </c>
      <c r="D168" s="108">
        <f t="shared" si="2"/>
        <v>0</v>
      </c>
      <c r="E168" s="106"/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</row>
    <row r="169" spans="1:12" ht="15">
      <c r="A169" s="149"/>
      <c r="B169" s="152"/>
      <c r="C169" s="9" t="s">
        <v>189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9"/>
      <c r="B170" s="152" t="s">
        <v>160</v>
      </c>
      <c r="C170" s="9" t="s">
        <v>185</v>
      </c>
      <c r="D170" s="108">
        <f t="shared" si="2"/>
        <v>0</v>
      </c>
      <c r="E170" s="106"/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</row>
    <row r="171" spans="1:12" ht="15">
      <c r="A171" s="149"/>
      <c r="B171" s="152"/>
      <c r="C171" s="9" t="s">
        <v>186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9"/>
      <c r="B172" s="152"/>
      <c r="C172" s="9" t="s">
        <v>187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9"/>
      <c r="B173" s="152"/>
      <c r="C173" s="9" t="s">
        <v>188</v>
      </c>
      <c r="D173" s="108">
        <f t="shared" si="2"/>
        <v>0</v>
      </c>
      <c r="E173" s="106"/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</row>
    <row r="174" spans="1:12" ht="15">
      <c r="A174" s="150"/>
      <c r="B174" s="152"/>
      <c r="C174" s="9" t="s">
        <v>189</v>
      </c>
      <c r="D174" s="108">
        <f t="shared" si="2"/>
        <v>0</v>
      </c>
      <c r="E174" s="106"/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</row>
    <row r="175" spans="1:12" ht="15" customHeight="1">
      <c r="A175" s="148" t="s">
        <v>192</v>
      </c>
      <c r="B175" s="151" t="s">
        <v>191</v>
      </c>
      <c r="C175" s="9" t="s">
        <v>185</v>
      </c>
      <c r="D175" s="108">
        <f t="shared" si="2"/>
        <v>1</v>
      </c>
      <c r="E175" s="106"/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1</v>
      </c>
      <c r="L175" s="110">
        <v>0</v>
      </c>
    </row>
    <row r="176" spans="1:12" ht="15">
      <c r="A176" s="149"/>
      <c r="B176" s="151"/>
      <c r="C176" s="9" t="s">
        <v>186</v>
      </c>
      <c r="D176" s="108">
        <f t="shared" si="2"/>
        <v>0</v>
      </c>
      <c r="E176" s="106"/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</row>
    <row r="177" spans="1:12" ht="15">
      <c r="A177" s="149"/>
      <c r="B177" s="151"/>
      <c r="C177" s="9" t="s">
        <v>187</v>
      </c>
      <c r="D177" s="108">
        <f t="shared" si="2"/>
        <v>0</v>
      </c>
      <c r="E177" s="106"/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</row>
    <row r="178" spans="1:12" ht="15">
      <c r="A178" s="149"/>
      <c r="B178" s="151"/>
      <c r="C178" s="9" t="s">
        <v>188</v>
      </c>
      <c r="D178" s="108">
        <f t="shared" si="2"/>
        <v>1</v>
      </c>
      <c r="E178" s="106"/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1</v>
      </c>
      <c r="L178" s="110">
        <v>0</v>
      </c>
    </row>
    <row r="179" spans="1:12" ht="15">
      <c r="A179" s="149"/>
      <c r="B179" s="151"/>
      <c r="C179" s="9" t="s">
        <v>189</v>
      </c>
      <c r="D179" s="108">
        <f t="shared" si="2"/>
        <v>0</v>
      </c>
      <c r="E179" s="106"/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</row>
    <row r="180" spans="1:12" ht="15">
      <c r="A180" s="149"/>
      <c r="B180" s="151" t="s">
        <v>190</v>
      </c>
      <c r="C180" s="9" t="s">
        <v>185</v>
      </c>
      <c r="D180" s="108">
        <f t="shared" si="2"/>
        <v>0</v>
      </c>
      <c r="E180" s="106"/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</row>
    <row r="181" spans="1:12" ht="15">
      <c r="A181" s="149"/>
      <c r="B181" s="151"/>
      <c r="C181" s="9" t="s">
        <v>186</v>
      </c>
      <c r="D181" s="108">
        <f t="shared" si="2"/>
        <v>0</v>
      </c>
      <c r="E181" s="106"/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5">
      <c r="A182" s="149"/>
      <c r="B182" s="151"/>
      <c r="C182" s="9" t="s">
        <v>187</v>
      </c>
      <c r="D182" s="108">
        <f t="shared" si="2"/>
        <v>0</v>
      </c>
      <c r="E182" s="106"/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</row>
    <row r="183" spans="1:12" ht="15">
      <c r="A183" s="149"/>
      <c r="B183" s="151"/>
      <c r="C183" s="9" t="s">
        <v>188</v>
      </c>
      <c r="D183" s="108">
        <f t="shared" si="2"/>
        <v>0</v>
      </c>
      <c r="E183" s="106"/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</row>
    <row r="184" spans="1:12" ht="15">
      <c r="A184" s="149"/>
      <c r="B184" s="151"/>
      <c r="C184" s="9" t="s">
        <v>189</v>
      </c>
      <c r="D184" s="108">
        <f t="shared" si="2"/>
        <v>0</v>
      </c>
      <c r="E184" s="106"/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</row>
    <row r="185" spans="1:12" ht="15" customHeight="1">
      <c r="A185" s="149"/>
      <c r="B185" s="152" t="s">
        <v>159</v>
      </c>
      <c r="C185" s="9" t="s">
        <v>185</v>
      </c>
      <c r="D185" s="108">
        <f t="shared" si="2"/>
        <v>0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5">
      <c r="A186" s="149"/>
      <c r="B186" s="152"/>
      <c r="C186" s="9" t="s">
        <v>186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9"/>
      <c r="B187" s="152"/>
      <c r="C187" s="9" t="s">
        <v>187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9"/>
      <c r="B188" s="152"/>
      <c r="C188" s="9" t="s">
        <v>188</v>
      </c>
      <c r="D188" s="108">
        <f t="shared" si="2"/>
        <v>0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5">
      <c r="A189" s="149"/>
      <c r="B189" s="152"/>
      <c r="C189" s="9" t="s">
        <v>189</v>
      </c>
      <c r="D189" s="108">
        <f t="shared" si="2"/>
        <v>0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</row>
    <row r="190" spans="1:12" ht="15" customHeight="1">
      <c r="A190" s="149"/>
      <c r="B190" s="152" t="s">
        <v>160</v>
      </c>
      <c r="C190" s="9" t="s">
        <v>185</v>
      </c>
      <c r="D190" s="108">
        <f t="shared" si="2"/>
        <v>0</v>
      </c>
      <c r="E190" s="106"/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5">
      <c r="A191" s="149"/>
      <c r="B191" s="152"/>
      <c r="C191" s="9" t="s">
        <v>186</v>
      </c>
      <c r="D191" s="108">
        <f t="shared" si="2"/>
        <v>0</v>
      </c>
      <c r="E191" s="106"/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ht="15">
      <c r="A192" s="149"/>
      <c r="B192" s="152"/>
      <c r="C192" s="9" t="s">
        <v>187</v>
      </c>
      <c r="D192" s="108">
        <f t="shared" si="2"/>
        <v>0</v>
      </c>
      <c r="E192" s="106"/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</row>
    <row r="193" spans="1:12" ht="15">
      <c r="A193" s="149"/>
      <c r="B193" s="152"/>
      <c r="C193" s="9" t="s">
        <v>188</v>
      </c>
      <c r="D193" s="108">
        <f t="shared" si="2"/>
        <v>0</v>
      </c>
      <c r="E193" s="106"/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15">
      <c r="A194" s="150"/>
      <c r="B194" s="152"/>
      <c r="C194" s="9" t="s">
        <v>189</v>
      </c>
      <c r="D194" s="108">
        <f t="shared" si="2"/>
        <v>0</v>
      </c>
      <c r="E194" s="106"/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</row>
    <row r="195" spans="1:12" ht="15" customHeight="1">
      <c r="A195" s="148" t="s">
        <v>169</v>
      </c>
      <c r="B195" s="151" t="s">
        <v>191</v>
      </c>
      <c r="C195" s="9" t="s">
        <v>185</v>
      </c>
      <c r="D195" s="108">
        <f t="shared" si="2"/>
        <v>363</v>
      </c>
      <c r="E195" s="106"/>
      <c r="F195" s="110">
        <v>35</v>
      </c>
      <c r="G195" s="110">
        <v>28</v>
      </c>
      <c r="H195" s="110">
        <v>14</v>
      </c>
      <c r="I195" s="110">
        <v>97</v>
      </c>
      <c r="J195" s="110">
        <v>96</v>
      </c>
      <c r="K195" s="110">
        <v>61</v>
      </c>
      <c r="L195" s="110">
        <v>32</v>
      </c>
    </row>
    <row r="196" spans="1:12" ht="15">
      <c r="A196" s="149"/>
      <c r="B196" s="151"/>
      <c r="C196" s="9" t="s">
        <v>186</v>
      </c>
      <c r="D196" s="108">
        <f t="shared" si="2"/>
        <v>14</v>
      </c>
      <c r="E196" s="106"/>
      <c r="F196" s="110">
        <v>3</v>
      </c>
      <c r="G196" s="110">
        <v>0</v>
      </c>
      <c r="H196" s="110">
        <v>0</v>
      </c>
      <c r="I196" s="110">
        <v>0</v>
      </c>
      <c r="J196" s="110">
        <v>0</v>
      </c>
      <c r="K196" s="110">
        <v>10</v>
      </c>
      <c r="L196" s="110">
        <v>1</v>
      </c>
    </row>
    <row r="197" spans="1:12" ht="15">
      <c r="A197" s="149"/>
      <c r="B197" s="151"/>
      <c r="C197" s="9" t="s">
        <v>187</v>
      </c>
      <c r="D197" s="108">
        <f t="shared" si="2"/>
        <v>1</v>
      </c>
      <c r="E197" s="106"/>
      <c r="F197" s="110">
        <v>1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9"/>
      <c r="B198" s="151"/>
      <c r="C198" s="9" t="s">
        <v>188</v>
      </c>
      <c r="D198" s="108">
        <f aca="true" t="shared" si="3" ref="D198:D261">SUM(F198:L198)</f>
        <v>376</v>
      </c>
      <c r="E198" s="106"/>
      <c r="F198" s="110">
        <v>37</v>
      </c>
      <c r="G198" s="110">
        <v>28</v>
      </c>
      <c r="H198" s="110">
        <v>14</v>
      </c>
      <c r="I198" s="110">
        <v>97</v>
      </c>
      <c r="J198" s="110">
        <v>96</v>
      </c>
      <c r="K198" s="110">
        <v>71</v>
      </c>
      <c r="L198" s="110">
        <v>33</v>
      </c>
    </row>
    <row r="199" spans="1:12" ht="15">
      <c r="A199" s="149"/>
      <c r="B199" s="151"/>
      <c r="C199" s="9" t="s">
        <v>189</v>
      </c>
      <c r="D199" s="108">
        <f t="shared" si="3"/>
        <v>41</v>
      </c>
      <c r="E199" s="106"/>
      <c r="F199" s="110">
        <v>3</v>
      </c>
      <c r="G199" s="110">
        <v>3</v>
      </c>
      <c r="H199" s="110">
        <v>2</v>
      </c>
      <c r="I199" s="110">
        <v>18</v>
      </c>
      <c r="J199" s="110">
        <v>0</v>
      </c>
      <c r="K199" s="110">
        <v>14</v>
      </c>
      <c r="L199" s="110">
        <v>1</v>
      </c>
    </row>
    <row r="200" spans="1:12" ht="15">
      <c r="A200" s="149"/>
      <c r="B200" s="151" t="s">
        <v>190</v>
      </c>
      <c r="C200" s="9" t="s">
        <v>185</v>
      </c>
      <c r="D200" s="108">
        <f t="shared" si="3"/>
        <v>331</v>
      </c>
      <c r="E200" s="106"/>
      <c r="F200" s="110">
        <v>33</v>
      </c>
      <c r="G200" s="110">
        <v>23</v>
      </c>
      <c r="H200" s="110">
        <v>10</v>
      </c>
      <c r="I200" s="110">
        <v>94</v>
      </c>
      <c r="J200" s="110">
        <v>93</v>
      </c>
      <c r="K200" s="110">
        <v>46</v>
      </c>
      <c r="L200" s="110">
        <v>32</v>
      </c>
    </row>
    <row r="201" spans="1:12" ht="15">
      <c r="A201" s="149"/>
      <c r="B201" s="151"/>
      <c r="C201" s="9" t="s">
        <v>186</v>
      </c>
      <c r="D201" s="108">
        <f t="shared" si="3"/>
        <v>18</v>
      </c>
      <c r="E201" s="106"/>
      <c r="F201" s="110">
        <v>3</v>
      </c>
      <c r="G201" s="110">
        <v>0</v>
      </c>
      <c r="H201" s="110">
        <v>2</v>
      </c>
      <c r="I201" s="110">
        <v>4</v>
      </c>
      <c r="J201" s="110">
        <v>5</v>
      </c>
      <c r="K201" s="110">
        <v>4</v>
      </c>
      <c r="L201" s="110">
        <v>0</v>
      </c>
    </row>
    <row r="202" spans="1:12" ht="15">
      <c r="A202" s="149"/>
      <c r="B202" s="151"/>
      <c r="C202" s="9" t="s">
        <v>187</v>
      </c>
      <c r="D202" s="108">
        <f t="shared" si="3"/>
        <v>12</v>
      </c>
      <c r="E202" s="106"/>
      <c r="F202" s="110">
        <v>3</v>
      </c>
      <c r="G202" s="110">
        <v>0</v>
      </c>
      <c r="H202" s="110">
        <v>0</v>
      </c>
      <c r="I202" s="110">
        <v>3</v>
      </c>
      <c r="J202" s="110">
        <v>3</v>
      </c>
      <c r="K202" s="110">
        <v>3</v>
      </c>
      <c r="L202" s="110">
        <v>0</v>
      </c>
    </row>
    <row r="203" spans="1:12" ht="15">
      <c r="A203" s="149"/>
      <c r="B203" s="151"/>
      <c r="C203" s="9" t="s">
        <v>188</v>
      </c>
      <c r="D203" s="108">
        <f t="shared" si="3"/>
        <v>337</v>
      </c>
      <c r="E203" s="106"/>
      <c r="F203" s="110">
        <v>33</v>
      </c>
      <c r="G203" s="110">
        <v>23</v>
      </c>
      <c r="H203" s="110">
        <v>12</v>
      </c>
      <c r="I203" s="110">
        <v>95</v>
      </c>
      <c r="J203" s="110">
        <v>95</v>
      </c>
      <c r="K203" s="110">
        <v>47</v>
      </c>
      <c r="L203" s="110">
        <v>32</v>
      </c>
    </row>
    <row r="204" spans="1:12" ht="15">
      <c r="A204" s="149"/>
      <c r="B204" s="151"/>
      <c r="C204" s="9" t="s">
        <v>189</v>
      </c>
      <c r="D204" s="108">
        <f t="shared" si="3"/>
        <v>106</v>
      </c>
      <c r="E204" s="106"/>
      <c r="F204" s="110">
        <v>15</v>
      </c>
      <c r="G204" s="110">
        <v>5</v>
      </c>
      <c r="H204" s="110">
        <v>3</v>
      </c>
      <c r="I204" s="110">
        <v>35</v>
      </c>
      <c r="J204" s="110">
        <v>34</v>
      </c>
      <c r="K204" s="110">
        <v>14</v>
      </c>
      <c r="L204" s="110">
        <v>0</v>
      </c>
    </row>
    <row r="205" spans="1:12" ht="15" customHeight="1">
      <c r="A205" s="149"/>
      <c r="B205" s="152" t="s">
        <v>159</v>
      </c>
      <c r="C205" s="9" t="s">
        <v>185</v>
      </c>
      <c r="D205" s="108">
        <f t="shared" si="3"/>
        <v>331</v>
      </c>
      <c r="E205" s="106"/>
      <c r="F205" s="110">
        <v>33</v>
      </c>
      <c r="G205" s="110">
        <v>23</v>
      </c>
      <c r="H205" s="110">
        <v>10</v>
      </c>
      <c r="I205" s="110">
        <v>94</v>
      </c>
      <c r="J205" s="110">
        <v>93</v>
      </c>
      <c r="K205" s="110">
        <v>46</v>
      </c>
      <c r="L205" s="110">
        <v>32</v>
      </c>
    </row>
    <row r="206" spans="1:12" ht="15">
      <c r="A206" s="149"/>
      <c r="B206" s="152"/>
      <c r="C206" s="9" t="s">
        <v>186</v>
      </c>
      <c r="D206" s="108">
        <f t="shared" si="3"/>
        <v>18</v>
      </c>
      <c r="E206" s="106"/>
      <c r="F206" s="110">
        <v>3</v>
      </c>
      <c r="G206" s="110">
        <v>0</v>
      </c>
      <c r="H206" s="110">
        <v>2</v>
      </c>
      <c r="I206" s="110">
        <v>4</v>
      </c>
      <c r="J206" s="110">
        <v>5</v>
      </c>
      <c r="K206" s="110">
        <v>4</v>
      </c>
      <c r="L206" s="110">
        <v>0</v>
      </c>
    </row>
    <row r="207" spans="1:12" ht="15">
      <c r="A207" s="149"/>
      <c r="B207" s="152"/>
      <c r="C207" s="9" t="s">
        <v>187</v>
      </c>
      <c r="D207" s="108">
        <f t="shared" si="3"/>
        <v>12</v>
      </c>
      <c r="E207" s="106"/>
      <c r="F207" s="110">
        <v>3</v>
      </c>
      <c r="G207" s="110">
        <v>0</v>
      </c>
      <c r="H207" s="110">
        <v>0</v>
      </c>
      <c r="I207" s="110">
        <v>3</v>
      </c>
      <c r="J207" s="110">
        <v>3</v>
      </c>
      <c r="K207" s="110">
        <v>3</v>
      </c>
      <c r="L207" s="110">
        <v>0</v>
      </c>
    </row>
    <row r="208" spans="1:12" ht="15">
      <c r="A208" s="149"/>
      <c r="B208" s="152"/>
      <c r="C208" s="9" t="s">
        <v>188</v>
      </c>
      <c r="D208" s="108">
        <f t="shared" si="3"/>
        <v>337</v>
      </c>
      <c r="E208" s="106"/>
      <c r="F208" s="110">
        <v>33</v>
      </c>
      <c r="G208" s="110">
        <v>23</v>
      </c>
      <c r="H208" s="110">
        <v>12</v>
      </c>
      <c r="I208" s="110">
        <v>95</v>
      </c>
      <c r="J208" s="110">
        <v>95</v>
      </c>
      <c r="K208" s="110">
        <v>47</v>
      </c>
      <c r="L208" s="110">
        <v>32</v>
      </c>
    </row>
    <row r="209" spans="1:12" ht="15">
      <c r="A209" s="149"/>
      <c r="B209" s="152"/>
      <c r="C209" s="9" t="s">
        <v>189</v>
      </c>
      <c r="D209" s="108">
        <f t="shared" si="3"/>
        <v>106</v>
      </c>
      <c r="E209" s="106"/>
      <c r="F209" s="110">
        <v>15</v>
      </c>
      <c r="G209" s="110">
        <v>5</v>
      </c>
      <c r="H209" s="110">
        <v>3</v>
      </c>
      <c r="I209" s="110">
        <v>35</v>
      </c>
      <c r="J209" s="110">
        <v>34</v>
      </c>
      <c r="K209" s="110">
        <v>14</v>
      </c>
      <c r="L209" s="110">
        <v>0</v>
      </c>
    </row>
    <row r="210" spans="1:12" ht="15" customHeight="1">
      <c r="A210" s="149"/>
      <c r="B210" s="152" t="s">
        <v>160</v>
      </c>
      <c r="C210" s="9" t="s">
        <v>185</v>
      </c>
      <c r="D210" s="108">
        <f t="shared" si="3"/>
        <v>16</v>
      </c>
      <c r="E210" s="106"/>
      <c r="F210" s="110">
        <v>2</v>
      </c>
      <c r="G210" s="110">
        <v>0</v>
      </c>
      <c r="H210" s="110">
        <v>3</v>
      </c>
      <c r="I210" s="110">
        <v>5</v>
      </c>
      <c r="J210" s="110">
        <v>6</v>
      </c>
      <c r="K210" s="110">
        <v>0</v>
      </c>
      <c r="L210" s="110">
        <v>0</v>
      </c>
    </row>
    <row r="211" spans="1:12" ht="15">
      <c r="A211" s="149"/>
      <c r="B211" s="152"/>
      <c r="C211" s="9" t="s">
        <v>186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49"/>
      <c r="B212" s="152"/>
      <c r="C212" s="9" t="s">
        <v>187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9"/>
      <c r="B213" s="152"/>
      <c r="C213" s="9" t="s">
        <v>188</v>
      </c>
      <c r="D213" s="108">
        <f t="shared" si="3"/>
        <v>16</v>
      </c>
      <c r="E213" s="106"/>
      <c r="F213" s="110">
        <v>2</v>
      </c>
      <c r="G213" s="110">
        <v>0</v>
      </c>
      <c r="H213" s="110">
        <v>3</v>
      </c>
      <c r="I213" s="110">
        <v>5</v>
      </c>
      <c r="J213" s="110">
        <v>6</v>
      </c>
      <c r="K213" s="110">
        <v>0</v>
      </c>
      <c r="L213" s="110">
        <v>0</v>
      </c>
    </row>
    <row r="214" spans="1:12" ht="15">
      <c r="A214" s="150"/>
      <c r="B214" s="152"/>
      <c r="C214" s="9" t="s">
        <v>189</v>
      </c>
      <c r="D214" s="108">
        <f t="shared" si="3"/>
        <v>8</v>
      </c>
      <c r="E214" s="106"/>
      <c r="F214" s="110">
        <v>2</v>
      </c>
      <c r="G214" s="110">
        <v>0</v>
      </c>
      <c r="H214" s="110">
        <v>0</v>
      </c>
      <c r="I214" s="110">
        <v>1</v>
      </c>
      <c r="J214" s="110">
        <v>5</v>
      </c>
      <c r="K214" s="110">
        <v>0</v>
      </c>
      <c r="L214" s="110">
        <v>0</v>
      </c>
    </row>
    <row r="215" spans="1:12" ht="15">
      <c r="A215" s="148" t="s">
        <v>170</v>
      </c>
      <c r="B215" s="151" t="s">
        <v>190</v>
      </c>
      <c r="C215" s="9" t="s">
        <v>185</v>
      </c>
      <c r="D215" s="108">
        <f t="shared" si="3"/>
        <v>7</v>
      </c>
      <c r="E215" s="106"/>
      <c r="F215" s="110">
        <v>0</v>
      </c>
      <c r="G215" s="110">
        <v>2</v>
      </c>
      <c r="H215" s="110">
        <v>0</v>
      </c>
      <c r="I215" s="110">
        <v>0</v>
      </c>
      <c r="J215" s="110">
        <v>2</v>
      </c>
      <c r="K215" s="110">
        <v>1</v>
      </c>
      <c r="L215" s="110">
        <v>2</v>
      </c>
    </row>
    <row r="216" spans="1:12" ht="15">
      <c r="A216" s="149"/>
      <c r="B216" s="151"/>
      <c r="C216" s="9" t="s">
        <v>186</v>
      </c>
      <c r="D216" s="108">
        <f t="shared" si="3"/>
        <v>1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1</v>
      </c>
      <c r="L216" s="110">
        <v>0</v>
      </c>
    </row>
    <row r="217" spans="1:12" ht="15">
      <c r="A217" s="149"/>
      <c r="B217" s="151"/>
      <c r="C217" s="9" t="s">
        <v>187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9"/>
      <c r="B218" s="151"/>
      <c r="C218" s="9" t="s">
        <v>188</v>
      </c>
      <c r="D218" s="108">
        <f t="shared" si="3"/>
        <v>8</v>
      </c>
      <c r="E218" s="106"/>
      <c r="F218" s="110">
        <v>0</v>
      </c>
      <c r="G218" s="110">
        <v>2</v>
      </c>
      <c r="H218" s="110">
        <v>0</v>
      </c>
      <c r="I218" s="110">
        <v>0</v>
      </c>
      <c r="J218" s="110">
        <v>2</v>
      </c>
      <c r="K218" s="110">
        <v>2</v>
      </c>
      <c r="L218" s="110">
        <v>2</v>
      </c>
    </row>
    <row r="219" spans="1:12" ht="15">
      <c r="A219" s="149"/>
      <c r="B219" s="151"/>
      <c r="C219" s="9" t="s">
        <v>189</v>
      </c>
      <c r="D219" s="108">
        <f t="shared" si="3"/>
        <v>2</v>
      </c>
      <c r="E219" s="106"/>
      <c r="F219" s="110">
        <v>0</v>
      </c>
      <c r="G219" s="110">
        <v>1</v>
      </c>
      <c r="H219" s="110">
        <v>0</v>
      </c>
      <c r="I219" s="110">
        <v>0</v>
      </c>
      <c r="J219" s="110">
        <v>0</v>
      </c>
      <c r="K219" s="110">
        <v>1</v>
      </c>
      <c r="L219" s="110">
        <v>0</v>
      </c>
    </row>
    <row r="220" spans="1:12" ht="15">
      <c r="A220" s="149"/>
      <c r="B220" s="152" t="s">
        <v>159</v>
      </c>
      <c r="C220" s="9" t="s">
        <v>185</v>
      </c>
      <c r="D220" s="108">
        <f t="shared" si="3"/>
        <v>7</v>
      </c>
      <c r="E220" s="106"/>
      <c r="F220" s="110">
        <v>0</v>
      </c>
      <c r="G220" s="110">
        <v>2</v>
      </c>
      <c r="H220" s="110">
        <v>0</v>
      </c>
      <c r="I220" s="110">
        <v>0</v>
      </c>
      <c r="J220" s="110">
        <v>2</v>
      </c>
      <c r="K220" s="110">
        <v>1</v>
      </c>
      <c r="L220" s="110">
        <v>2</v>
      </c>
    </row>
    <row r="221" spans="1:12" ht="15">
      <c r="A221" s="149"/>
      <c r="B221" s="152"/>
      <c r="C221" s="9" t="s">
        <v>186</v>
      </c>
      <c r="D221" s="108">
        <f t="shared" si="3"/>
        <v>1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1</v>
      </c>
      <c r="L221" s="110">
        <v>0</v>
      </c>
    </row>
    <row r="222" spans="1:12" ht="15">
      <c r="A222" s="149"/>
      <c r="B222" s="152"/>
      <c r="C222" s="9" t="s">
        <v>187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9"/>
      <c r="B223" s="152"/>
      <c r="C223" s="9" t="s">
        <v>188</v>
      </c>
      <c r="D223" s="108">
        <f t="shared" si="3"/>
        <v>8</v>
      </c>
      <c r="E223" s="106"/>
      <c r="F223" s="110">
        <v>0</v>
      </c>
      <c r="G223" s="110">
        <v>2</v>
      </c>
      <c r="H223" s="110">
        <v>0</v>
      </c>
      <c r="I223" s="110">
        <v>0</v>
      </c>
      <c r="J223" s="110">
        <v>2</v>
      </c>
      <c r="K223" s="110">
        <v>2</v>
      </c>
      <c r="L223" s="110">
        <v>2</v>
      </c>
    </row>
    <row r="224" spans="1:12" ht="15">
      <c r="A224" s="149"/>
      <c r="B224" s="152"/>
      <c r="C224" s="9" t="s">
        <v>189</v>
      </c>
      <c r="D224" s="108">
        <f t="shared" si="3"/>
        <v>2</v>
      </c>
      <c r="E224" s="106"/>
      <c r="F224" s="110">
        <v>0</v>
      </c>
      <c r="G224" s="110">
        <v>1</v>
      </c>
      <c r="H224" s="110">
        <v>0</v>
      </c>
      <c r="I224" s="110">
        <v>0</v>
      </c>
      <c r="J224" s="110">
        <v>0</v>
      </c>
      <c r="K224" s="110">
        <v>1</v>
      </c>
      <c r="L224" s="110">
        <v>0</v>
      </c>
    </row>
    <row r="225" spans="1:12" ht="15" customHeight="1">
      <c r="A225" s="149"/>
      <c r="B225" s="152" t="s">
        <v>160</v>
      </c>
      <c r="C225" s="9" t="s">
        <v>185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9"/>
      <c r="B226" s="152"/>
      <c r="C226" s="9" t="s">
        <v>186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9"/>
      <c r="B227" s="152"/>
      <c r="C227" s="9" t="s">
        <v>187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9"/>
      <c r="B228" s="152"/>
      <c r="C228" s="9" t="s">
        <v>188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0"/>
      <c r="B229" s="152"/>
      <c r="C229" s="9" t="s">
        <v>189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8" t="s">
        <v>193</v>
      </c>
      <c r="B230" s="151" t="s">
        <v>190</v>
      </c>
      <c r="C230" s="9" t="s">
        <v>185</v>
      </c>
      <c r="D230" s="108">
        <f t="shared" si="3"/>
        <v>4204</v>
      </c>
      <c r="E230" s="106"/>
      <c r="F230" s="110">
        <v>956</v>
      </c>
      <c r="G230" s="110">
        <v>417</v>
      </c>
      <c r="H230" s="110">
        <v>767</v>
      </c>
      <c r="I230" s="110">
        <v>580</v>
      </c>
      <c r="J230" s="110">
        <v>379</v>
      </c>
      <c r="K230" s="110">
        <v>426</v>
      </c>
      <c r="L230" s="110">
        <v>679</v>
      </c>
    </row>
    <row r="231" spans="1:12" ht="15">
      <c r="A231" s="149"/>
      <c r="B231" s="151"/>
      <c r="C231" s="9" t="s">
        <v>186</v>
      </c>
      <c r="D231" s="108">
        <f t="shared" si="3"/>
        <v>119</v>
      </c>
      <c r="E231" s="106"/>
      <c r="F231" s="110">
        <v>39</v>
      </c>
      <c r="G231" s="110">
        <v>0</v>
      </c>
      <c r="H231" s="110">
        <v>13</v>
      </c>
      <c r="I231" s="110">
        <v>7</v>
      </c>
      <c r="J231" s="110">
        <v>15</v>
      </c>
      <c r="K231" s="110">
        <v>3</v>
      </c>
      <c r="L231" s="110">
        <v>42</v>
      </c>
    </row>
    <row r="232" spans="1:12" ht="15">
      <c r="A232" s="149"/>
      <c r="B232" s="151"/>
      <c r="C232" s="9" t="s">
        <v>187</v>
      </c>
      <c r="D232" s="108">
        <f t="shared" si="3"/>
        <v>76</v>
      </c>
      <c r="E232" s="106"/>
      <c r="F232" s="110">
        <v>28</v>
      </c>
      <c r="G232" s="110">
        <v>0</v>
      </c>
      <c r="H232" s="110">
        <v>7</v>
      </c>
      <c r="I232" s="110">
        <v>0</v>
      </c>
      <c r="J232" s="110">
        <v>1</v>
      </c>
      <c r="K232" s="110">
        <v>5</v>
      </c>
      <c r="L232" s="110">
        <v>35</v>
      </c>
    </row>
    <row r="233" spans="1:12" ht="15">
      <c r="A233" s="149"/>
      <c r="B233" s="151"/>
      <c r="C233" s="9" t="s">
        <v>188</v>
      </c>
      <c r="D233" s="108">
        <f t="shared" si="3"/>
        <v>4247</v>
      </c>
      <c r="E233" s="106"/>
      <c r="F233" s="110">
        <v>967</v>
      </c>
      <c r="G233" s="110">
        <v>417</v>
      </c>
      <c r="H233" s="110">
        <v>773</v>
      </c>
      <c r="I233" s="110">
        <v>587</v>
      </c>
      <c r="J233" s="110">
        <v>393</v>
      </c>
      <c r="K233" s="110">
        <v>424</v>
      </c>
      <c r="L233" s="110">
        <v>686</v>
      </c>
    </row>
    <row r="234" spans="1:12" ht="15">
      <c r="A234" s="150"/>
      <c r="B234" s="151"/>
      <c r="C234" s="9" t="s">
        <v>189</v>
      </c>
      <c r="D234" s="108">
        <f t="shared" si="3"/>
        <v>300</v>
      </c>
      <c r="E234" s="106"/>
      <c r="F234" s="110">
        <v>75</v>
      </c>
      <c r="G234" s="110">
        <v>4</v>
      </c>
      <c r="H234" s="110">
        <v>54</v>
      </c>
      <c r="I234" s="110">
        <v>28</v>
      </c>
      <c r="J234" s="110">
        <v>44</v>
      </c>
      <c r="K234" s="110">
        <v>24</v>
      </c>
      <c r="L234" s="110">
        <v>71</v>
      </c>
    </row>
    <row r="235" spans="1:12" ht="15" customHeight="1">
      <c r="A235" s="148" t="s">
        <v>205</v>
      </c>
      <c r="B235" s="151" t="s">
        <v>190</v>
      </c>
      <c r="C235" s="9" t="s">
        <v>185</v>
      </c>
      <c r="D235" s="108">
        <f t="shared" si="3"/>
        <v>10</v>
      </c>
      <c r="E235" s="106"/>
      <c r="F235" s="110">
        <v>1</v>
      </c>
      <c r="G235" s="110">
        <v>3</v>
      </c>
      <c r="H235" s="110">
        <v>0</v>
      </c>
      <c r="I235" s="110">
        <v>3</v>
      </c>
      <c r="J235" s="110">
        <v>2</v>
      </c>
      <c r="K235" s="110">
        <v>0</v>
      </c>
      <c r="L235" s="110">
        <v>1</v>
      </c>
    </row>
    <row r="236" spans="1:12" ht="15">
      <c r="A236" s="149"/>
      <c r="B236" s="151"/>
      <c r="C236" s="9" t="s">
        <v>186</v>
      </c>
      <c r="D236" s="108">
        <f t="shared" si="3"/>
        <v>1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1</v>
      </c>
      <c r="L236" s="110">
        <v>0</v>
      </c>
    </row>
    <row r="237" spans="1:12" ht="15">
      <c r="A237" s="149"/>
      <c r="B237" s="151"/>
      <c r="C237" s="9" t="s">
        <v>187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9"/>
      <c r="B238" s="151"/>
      <c r="C238" s="9" t="s">
        <v>188</v>
      </c>
      <c r="D238" s="108">
        <f t="shared" si="3"/>
        <v>11</v>
      </c>
      <c r="E238" s="106"/>
      <c r="F238" s="110">
        <v>1</v>
      </c>
      <c r="G238" s="110">
        <v>3</v>
      </c>
      <c r="H238" s="110">
        <v>0</v>
      </c>
      <c r="I238" s="110">
        <v>3</v>
      </c>
      <c r="J238" s="110">
        <v>2</v>
      </c>
      <c r="K238" s="110">
        <v>1</v>
      </c>
      <c r="L238" s="110">
        <v>1</v>
      </c>
    </row>
    <row r="239" spans="1:12" ht="15">
      <c r="A239" s="150"/>
      <c r="B239" s="151"/>
      <c r="C239" s="9" t="s">
        <v>189</v>
      </c>
      <c r="D239" s="108">
        <f t="shared" si="3"/>
        <v>5</v>
      </c>
      <c r="E239" s="106"/>
      <c r="F239" s="110">
        <v>0</v>
      </c>
      <c r="G239" s="110">
        <v>1</v>
      </c>
      <c r="H239" s="110">
        <v>0</v>
      </c>
      <c r="I239" s="110">
        <v>1</v>
      </c>
      <c r="J239" s="110">
        <v>1</v>
      </c>
      <c r="K239" s="110">
        <v>1</v>
      </c>
      <c r="L239" s="110">
        <v>1</v>
      </c>
    </row>
    <row r="240" spans="1:12" ht="15">
      <c r="A240" s="148" t="s">
        <v>171</v>
      </c>
      <c r="B240" s="151" t="s">
        <v>190</v>
      </c>
      <c r="C240" s="9" t="s">
        <v>185</v>
      </c>
      <c r="D240" s="108">
        <f t="shared" si="3"/>
        <v>38</v>
      </c>
      <c r="E240" s="106"/>
      <c r="F240" s="110">
        <v>1</v>
      </c>
      <c r="G240" s="110">
        <v>0</v>
      </c>
      <c r="H240" s="110">
        <v>29</v>
      </c>
      <c r="I240" s="110">
        <v>6</v>
      </c>
      <c r="J240" s="110">
        <v>1</v>
      </c>
      <c r="K240" s="110">
        <v>1</v>
      </c>
      <c r="L240" s="110">
        <v>0</v>
      </c>
    </row>
    <row r="241" spans="1:12" ht="15">
      <c r="A241" s="149"/>
      <c r="B241" s="151"/>
      <c r="C241" s="9" t="s">
        <v>186</v>
      </c>
      <c r="D241" s="108">
        <f t="shared" si="3"/>
        <v>1</v>
      </c>
      <c r="E241" s="106"/>
      <c r="F241" s="110">
        <v>0</v>
      </c>
      <c r="G241" s="110">
        <v>0</v>
      </c>
      <c r="H241" s="110">
        <v>1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9"/>
      <c r="B242" s="151"/>
      <c r="C242" s="9" t="s">
        <v>187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9"/>
      <c r="B243" s="151"/>
      <c r="C243" s="9" t="s">
        <v>188</v>
      </c>
      <c r="D243" s="108">
        <f t="shared" si="3"/>
        <v>39</v>
      </c>
      <c r="E243" s="106"/>
      <c r="F243" s="110">
        <v>1</v>
      </c>
      <c r="G243" s="110">
        <v>0</v>
      </c>
      <c r="H243" s="110">
        <v>30</v>
      </c>
      <c r="I243" s="110">
        <v>6</v>
      </c>
      <c r="J243" s="110">
        <v>1</v>
      </c>
      <c r="K243" s="110">
        <v>1</v>
      </c>
      <c r="L243" s="110">
        <v>0</v>
      </c>
    </row>
    <row r="244" spans="1:12" ht="15">
      <c r="A244" s="149"/>
      <c r="B244" s="151"/>
      <c r="C244" s="9" t="s">
        <v>189</v>
      </c>
      <c r="D244" s="108">
        <f t="shared" si="3"/>
        <v>5</v>
      </c>
      <c r="E244" s="106"/>
      <c r="F244" s="110">
        <v>0</v>
      </c>
      <c r="G244" s="110">
        <v>0</v>
      </c>
      <c r="H244" s="110">
        <v>2</v>
      </c>
      <c r="I244" s="110">
        <v>1</v>
      </c>
      <c r="J244" s="110">
        <v>1</v>
      </c>
      <c r="K244" s="110">
        <v>1</v>
      </c>
      <c r="L244" s="110">
        <v>0</v>
      </c>
    </row>
    <row r="245" spans="1:12" ht="15">
      <c r="A245" s="149"/>
      <c r="B245" s="152" t="s">
        <v>160</v>
      </c>
      <c r="C245" s="9" t="s">
        <v>185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9"/>
      <c r="B246" s="152"/>
      <c r="C246" s="9" t="s">
        <v>186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9"/>
      <c r="B247" s="152"/>
      <c r="C247" s="9" t="s">
        <v>187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9"/>
      <c r="B248" s="152"/>
      <c r="C248" s="9" t="s">
        <v>188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0"/>
      <c r="B249" s="152"/>
      <c r="C249" s="9" t="s">
        <v>189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8" t="s">
        <v>172</v>
      </c>
      <c r="B250" s="162" t="s">
        <v>191</v>
      </c>
      <c r="C250" s="9" t="s">
        <v>185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9"/>
      <c r="B251" s="163"/>
      <c r="C251" s="9" t="s">
        <v>186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9"/>
      <c r="B252" s="163"/>
      <c r="C252" s="9" t="s">
        <v>187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9"/>
      <c r="B253" s="163"/>
      <c r="C253" s="9" t="s">
        <v>188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9"/>
      <c r="B254" s="164"/>
      <c r="C254" s="9" t="s">
        <v>189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9"/>
      <c r="B255" s="151" t="s">
        <v>190</v>
      </c>
      <c r="C255" s="9" t="s">
        <v>185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9"/>
      <c r="B256" s="151"/>
      <c r="C256" s="9" t="s">
        <v>186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9"/>
      <c r="B257" s="151"/>
      <c r="C257" s="9" t="s">
        <v>187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9"/>
      <c r="B258" s="151"/>
      <c r="C258" s="9" t="s">
        <v>188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0"/>
      <c r="B259" s="151"/>
      <c r="C259" s="9" t="s">
        <v>189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8" t="s">
        <v>173</v>
      </c>
      <c r="B260" s="151" t="s">
        <v>190</v>
      </c>
      <c r="C260" s="9" t="s">
        <v>185</v>
      </c>
      <c r="D260" s="108">
        <f t="shared" si="3"/>
        <v>7</v>
      </c>
      <c r="E260" s="106"/>
      <c r="F260" s="110">
        <v>1</v>
      </c>
      <c r="G260" s="110">
        <v>1</v>
      </c>
      <c r="H260" s="110">
        <v>0</v>
      </c>
      <c r="I260" s="110">
        <v>0</v>
      </c>
      <c r="J260" s="110">
        <v>4</v>
      </c>
      <c r="K260" s="110">
        <v>1</v>
      </c>
      <c r="L260" s="110">
        <v>0</v>
      </c>
    </row>
    <row r="261" spans="1:12" ht="15">
      <c r="A261" s="149"/>
      <c r="B261" s="151"/>
      <c r="C261" s="9" t="s">
        <v>186</v>
      </c>
      <c r="D261" s="108">
        <f t="shared" si="3"/>
        <v>1</v>
      </c>
      <c r="E261" s="106"/>
      <c r="F261" s="110">
        <v>0</v>
      </c>
      <c r="G261" s="110">
        <v>1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49"/>
      <c r="B262" s="151"/>
      <c r="C262" s="9" t="s">
        <v>187</v>
      </c>
      <c r="D262" s="108">
        <f aca="true" t="shared" si="4" ref="D262:D325">SUM(F262:L262)</f>
        <v>2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2</v>
      </c>
      <c r="K262" s="110">
        <v>0</v>
      </c>
      <c r="L262" s="110">
        <v>0</v>
      </c>
    </row>
    <row r="263" spans="1:12" ht="15">
      <c r="A263" s="149"/>
      <c r="B263" s="151"/>
      <c r="C263" s="9" t="s">
        <v>188</v>
      </c>
      <c r="D263" s="108">
        <f t="shared" si="4"/>
        <v>6</v>
      </c>
      <c r="E263" s="106"/>
      <c r="F263" s="110">
        <v>1</v>
      </c>
      <c r="G263" s="110">
        <v>2</v>
      </c>
      <c r="H263" s="110">
        <v>0</v>
      </c>
      <c r="I263" s="110">
        <v>0</v>
      </c>
      <c r="J263" s="110">
        <v>2</v>
      </c>
      <c r="K263" s="110">
        <v>1</v>
      </c>
      <c r="L263" s="110">
        <v>0</v>
      </c>
    </row>
    <row r="264" spans="1:12" ht="15">
      <c r="A264" s="149"/>
      <c r="B264" s="151"/>
      <c r="C264" s="9" t="s">
        <v>189</v>
      </c>
      <c r="D264" s="108">
        <f t="shared" si="4"/>
        <v>6</v>
      </c>
      <c r="E264" s="106"/>
      <c r="F264" s="110">
        <v>1</v>
      </c>
      <c r="G264" s="110">
        <v>2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49"/>
      <c r="B265" s="152" t="s">
        <v>159</v>
      </c>
      <c r="C265" s="9" t="s">
        <v>185</v>
      </c>
      <c r="D265" s="108">
        <f t="shared" si="4"/>
        <v>1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1</v>
      </c>
      <c r="K265" s="110">
        <v>0</v>
      </c>
      <c r="L265" s="110">
        <v>0</v>
      </c>
    </row>
    <row r="266" spans="1:12" ht="15">
      <c r="A266" s="149"/>
      <c r="B266" s="152"/>
      <c r="C266" s="9" t="s">
        <v>186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9"/>
      <c r="B267" s="152"/>
      <c r="C267" s="9" t="s">
        <v>187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9"/>
      <c r="B268" s="152"/>
      <c r="C268" s="9" t="s">
        <v>188</v>
      </c>
      <c r="D268" s="108">
        <f t="shared" si="4"/>
        <v>1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1</v>
      </c>
      <c r="K268" s="110">
        <v>0</v>
      </c>
      <c r="L268" s="110">
        <v>0</v>
      </c>
    </row>
    <row r="269" spans="1:12" ht="15">
      <c r="A269" s="149"/>
      <c r="B269" s="152"/>
      <c r="C269" s="9" t="s">
        <v>189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49"/>
      <c r="B270" s="152" t="s">
        <v>160</v>
      </c>
      <c r="C270" s="9" t="s">
        <v>185</v>
      </c>
      <c r="D270" s="108">
        <f t="shared" si="4"/>
        <v>4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3</v>
      </c>
      <c r="K270" s="110">
        <v>0</v>
      </c>
      <c r="L270" s="110">
        <v>0</v>
      </c>
    </row>
    <row r="271" spans="1:12" ht="15">
      <c r="A271" s="149"/>
      <c r="B271" s="152"/>
      <c r="C271" s="9" t="s">
        <v>186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49"/>
      <c r="B272" s="152"/>
      <c r="C272" s="9" t="s">
        <v>187</v>
      </c>
      <c r="D272" s="108">
        <f t="shared" si="4"/>
        <v>1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1</v>
      </c>
      <c r="K272" s="110">
        <v>0</v>
      </c>
      <c r="L272" s="110">
        <v>0</v>
      </c>
    </row>
    <row r="273" spans="1:12" ht="15">
      <c r="A273" s="149"/>
      <c r="B273" s="152"/>
      <c r="C273" s="9" t="s">
        <v>188</v>
      </c>
      <c r="D273" s="108">
        <f t="shared" si="4"/>
        <v>3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2</v>
      </c>
      <c r="K273" s="110">
        <v>0</v>
      </c>
      <c r="L273" s="110">
        <v>0</v>
      </c>
    </row>
    <row r="274" spans="1:12" ht="15">
      <c r="A274" s="150"/>
      <c r="B274" s="152"/>
      <c r="C274" s="9" t="s">
        <v>189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48" t="s">
        <v>174</v>
      </c>
      <c r="B275" s="151" t="s">
        <v>190</v>
      </c>
      <c r="C275" s="9" t="s">
        <v>185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9"/>
      <c r="B276" s="151"/>
      <c r="C276" s="9" t="s">
        <v>186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9"/>
      <c r="B277" s="151"/>
      <c r="C277" s="9" t="s">
        <v>187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9"/>
      <c r="B278" s="151"/>
      <c r="C278" s="9" t="s">
        <v>188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9"/>
      <c r="B279" s="151"/>
      <c r="C279" s="9" t="s">
        <v>189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9"/>
      <c r="B280" s="152" t="s">
        <v>159</v>
      </c>
      <c r="C280" s="9" t="s">
        <v>185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9"/>
      <c r="B281" s="152"/>
      <c r="C281" s="9" t="s">
        <v>186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9"/>
      <c r="B282" s="152"/>
      <c r="C282" s="9" t="s">
        <v>187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9"/>
      <c r="B283" s="152"/>
      <c r="C283" s="9" t="s">
        <v>188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9"/>
      <c r="B284" s="152"/>
      <c r="C284" s="9" t="s">
        <v>189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9"/>
      <c r="B285" s="152" t="s">
        <v>160</v>
      </c>
      <c r="C285" s="9" t="s">
        <v>185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9"/>
      <c r="B286" s="152"/>
      <c r="C286" s="9" t="s">
        <v>186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9"/>
      <c r="B287" s="152"/>
      <c r="C287" s="9" t="s">
        <v>187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9"/>
      <c r="B288" s="152"/>
      <c r="C288" s="9" t="s">
        <v>188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0"/>
      <c r="B289" s="152"/>
      <c r="C289" s="9" t="s">
        <v>189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8" t="s">
        <v>175</v>
      </c>
      <c r="B290" s="151" t="s">
        <v>190</v>
      </c>
      <c r="C290" s="9" t="s">
        <v>185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9"/>
      <c r="B291" s="151"/>
      <c r="C291" s="9" t="s">
        <v>186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9"/>
      <c r="B292" s="151"/>
      <c r="C292" s="9" t="s">
        <v>187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9"/>
      <c r="B293" s="151"/>
      <c r="C293" s="9" t="s">
        <v>188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9"/>
      <c r="B294" s="151"/>
      <c r="C294" s="9" t="s">
        <v>189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9"/>
      <c r="B295" s="152" t="s">
        <v>159</v>
      </c>
      <c r="C295" s="9" t="s">
        <v>185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9"/>
      <c r="B296" s="152"/>
      <c r="C296" s="9" t="s">
        <v>186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9"/>
      <c r="B297" s="152"/>
      <c r="C297" s="9" t="s">
        <v>187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9"/>
      <c r="B298" s="152"/>
      <c r="C298" s="9" t="s">
        <v>188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9"/>
      <c r="B299" s="152"/>
      <c r="C299" s="9" t="s">
        <v>189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9"/>
      <c r="B300" s="152" t="s">
        <v>160</v>
      </c>
      <c r="C300" s="9" t="s">
        <v>185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9"/>
      <c r="B301" s="152"/>
      <c r="C301" s="9" t="s">
        <v>186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9"/>
      <c r="B302" s="152"/>
      <c r="C302" s="9" t="s">
        <v>187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9"/>
      <c r="B303" s="152"/>
      <c r="C303" s="9" t="s">
        <v>188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0"/>
      <c r="B304" s="152"/>
      <c r="C304" s="9" t="s">
        <v>189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8" t="s">
        <v>176</v>
      </c>
      <c r="B305" s="151" t="s">
        <v>190</v>
      </c>
      <c r="C305" s="9" t="s">
        <v>185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9"/>
      <c r="B306" s="151"/>
      <c r="C306" s="9" t="s">
        <v>186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9"/>
      <c r="B307" s="151"/>
      <c r="C307" s="9" t="s">
        <v>187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9"/>
      <c r="B308" s="151"/>
      <c r="C308" s="9" t="s">
        <v>188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9"/>
      <c r="B309" s="151"/>
      <c r="C309" s="9" t="s">
        <v>189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9"/>
      <c r="B310" s="152" t="s">
        <v>159</v>
      </c>
      <c r="C310" s="9" t="s">
        <v>185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9"/>
      <c r="B311" s="152"/>
      <c r="C311" s="9" t="s">
        <v>186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9"/>
      <c r="B312" s="152"/>
      <c r="C312" s="9" t="s">
        <v>187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9"/>
      <c r="B313" s="152"/>
      <c r="C313" s="9" t="s">
        <v>188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9"/>
      <c r="B314" s="152"/>
      <c r="C314" s="9" t="s">
        <v>189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9"/>
      <c r="B315" s="152" t="s">
        <v>160</v>
      </c>
      <c r="C315" s="9" t="s">
        <v>185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9"/>
      <c r="B316" s="152"/>
      <c r="C316" s="9" t="s">
        <v>186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9"/>
      <c r="B317" s="152"/>
      <c r="C317" s="9" t="s">
        <v>187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9"/>
      <c r="B318" s="152"/>
      <c r="C318" s="9" t="s">
        <v>188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0"/>
      <c r="B319" s="152"/>
      <c r="C319" s="9" t="s">
        <v>189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8" t="s">
        <v>194</v>
      </c>
      <c r="B320" s="151" t="s">
        <v>190</v>
      </c>
      <c r="C320" s="9" t="s">
        <v>185</v>
      </c>
      <c r="D320" s="108">
        <f t="shared" si="4"/>
        <v>18</v>
      </c>
      <c r="E320" s="106"/>
      <c r="F320" s="110">
        <v>6</v>
      </c>
      <c r="G320" s="110">
        <v>4</v>
      </c>
      <c r="H320" s="110">
        <v>0</v>
      </c>
      <c r="I320" s="110">
        <v>0</v>
      </c>
      <c r="J320" s="110">
        <v>0</v>
      </c>
      <c r="K320" s="110">
        <v>0</v>
      </c>
      <c r="L320" s="110">
        <v>8</v>
      </c>
    </row>
    <row r="321" spans="1:12" ht="15">
      <c r="A321" s="149"/>
      <c r="B321" s="151"/>
      <c r="C321" s="9" t="s">
        <v>186</v>
      </c>
      <c r="D321" s="108">
        <f t="shared" si="4"/>
        <v>28</v>
      </c>
      <c r="E321" s="106"/>
      <c r="F321" s="110">
        <v>0</v>
      </c>
      <c r="G321" s="110">
        <v>3</v>
      </c>
      <c r="H321" s="110">
        <v>7</v>
      </c>
      <c r="I321" s="110">
        <v>3</v>
      </c>
      <c r="J321" s="110">
        <v>6</v>
      </c>
      <c r="K321" s="110">
        <v>4</v>
      </c>
      <c r="L321" s="110">
        <v>5</v>
      </c>
    </row>
    <row r="322" spans="1:12" ht="15">
      <c r="A322" s="149"/>
      <c r="B322" s="151"/>
      <c r="C322" s="9" t="s">
        <v>187</v>
      </c>
      <c r="D322" s="108">
        <f t="shared" si="4"/>
        <v>38</v>
      </c>
      <c r="E322" s="106"/>
      <c r="F322" s="110">
        <v>4</v>
      </c>
      <c r="G322" s="110">
        <v>4</v>
      </c>
      <c r="H322" s="110">
        <v>7</v>
      </c>
      <c r="I322" s="110">
        <v>3</v>
      </c>
      <c r="J322" s="110">
        <v>6</v>
      </c>
      <c r="K322" s="110">
        <v>4</v>
      </c>
      <c r="L322" s="110">
        <v>10</v>
      </c>
    </row>
    <row r="323" spans="1:12" ht="15">
      <c r="A323" s="149"/>
      <c r="B323" s="151"/>
      <c r="C323" s="9" t="s">
        <v>188</v>
      </c>
      <c r="D323" s="108">
        <f t="shared" si="4"/>
        <v>8</v>
      </c>
      <c r="E323" s="106"/>
      <c r="F323" s="110">
        <v>2</v>
      </c>
      <c r="G323" s="110">
        <v>3</v>
      </c>
      <c r="H323" s="110">
        <v>0</v>
      </c>
      <c r="I323" s="110">
        <v>0</v>
      </c>
      <c r="J323" s="110">
        <v>0</v>
      </c>
      <c r="K323" s="110">
        <v>0</v>
      </c>
      <c r="L323" s="110">
        <v>3</v>
      </c>
    </row>
    <row r="324" spans="1:12" ht="15">
      <c r="A324" s="149"/>
      <c r="B324" s="151"/>
      <c r="C324" s="9" t="s">
        <v>189</v>
      </c>
      <c r="D324" s="108">
        <f t="shared" si="4"/>
        <v>187</v>
      </c>
      <c r="E324" s="106"/>
      <c r="F324" s="110">
        <v>32</v>
      </c>
      <c r="G324" s="110">
        <v>23</v>
      </c>
      <c r="H324" s="110">
        <v>22</v>
      </c>
      <c r="I324" s="110">
        <v>22</v>
      </c>
      <c r="J324" s="110">
        <v>14</v>
      </c>
      <c r="K324" s="110">
        <v>22</v>
      </c>
      <c r="L324" s="110">
        <v>52</v>
      </c>
    </row>
    <row r="325" spans="1:12" ht="15">
      <c r="A325" s="149"/>
      <c r="B325" s="152" t="s">
        <v>159</v>
      </c>
      <c r="C325" s="9" t="s">
        <v>185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9"/>
      <c r="B326" s="152"/>
      <c r="C326" s="9" t="s">
        <v>186</v>
      </c>
      <c r="D326" s="108">
        <f aca="true" t="shared" si="5" ref="D326:D389">SUM(F326:L326)</f>
        <v>2</v>
      </c>
      <c r="E326" s="106"/>
      <c r="F326" s="110">
        <v>0</v>
      </c>
      <c r="G326" s="110">
        <v>0</v>
      </c>
      <c r="H326" s="110">
        <v>0</v>
      </c>
      <c r="I326" s="110">
        <v>1</v>
      </c>
      <c r="J326" s="110">
        <v>0</v>
      </c>
      <c r="K326" s="110">
        <v>1</v>
      </c>
      <c r="L326" s="110">
        <v>0</v>
      </c>
    </row>
    <row r="327" spans="1:12" ht="15">
      <c r="A327" s="149"/>
      <c r="B327" s="152"/>
      <c r="C327" s="9" t="s">
        <v>187</v>
      </c>
      <c r="D327" s="108">
        <f t="shared" si="5"/>
        <v>2</v>
      </c>
      <c r="E327" s="106"/>
      <c r="F327" s="110">
        <v>0</v>
      </c>
      <c r="G327" s="110">
        <v>0</v>
      </c>
      <c r="H327" s="110">
        <v>0</v>
      </c>
      <c r="I327" s="110">
        <v>1</v>
      </c>
      <c r="J327" s="110">
        <v>0</v>
      </c>
      <c r="K327" s="110">
        <v>1</v>
      </c>
      <c r="L327" s="110">
        <v>0</v>
      </c>
    </row>
    <row r="328" spans="1:12" ht="15">
      <c r="A328" s="149"/>
      <c r="B328" s="152"/>
      <c r="C328" s="9" t="s">
        <v>188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9"/>
      <c r="B329" s="152"/>
      <c r="C329" s="9" t="s">
        <v>189</v>
      </c>
      <c r="D329" s="108">
        <f t="shared" si="5"/>
        <v>16</v>
      </c>
      <c r="E329" s="106"/>
      <c r="F329" s="110">
        <v>4</v>
      </c>
      <c r="G329" s="110">
        <v>0</v>
      </c>
      <c r="H329" s="110">
        <v>0</v>
      </c>
      <c r="I329" s="110">
        <v>5</v>
      </c>
      <c r="J329" s="110">
        <v>0</v>
      </c>
      <c r="K329" s="110">
        <v>3</v>
      </c>
      <c r="L329" s="110">
        <v>4</v>
      </c>
    </row>
    <row r="330" spans="1:12" ht="15">
      <c r="A330" s="149"/>
      <c r="B330" s="152" t="s">
        <v>160</v>
      </c>
      <c r="C330" s="9" t="s">
        <v>185</v>
      </c>
      <c r="D330" s="108">
        <f t="shared" si="5"/>
        <v>8</v>
      </c>
      <c r="E330" s="106"/>
      <c r="F330" s="110">
        <v>2</v>
      </c>
      <c r="G330" s="110">
        <v>1</v>
      </c>
      <c r="H330" s="110">
        <v>0</v>
      </c>
      <c r="I330" s="110">
        <v>0</v>
      </c>
      <c r="J330" s="110">
        <v>0</v>
      </c>
      <c r="K330" s="110">
        <v>0</v>
      </c>
      <c r="L330" s="110">
        <v>5</v>
      </c>
    </row>
    <row r="331" spans="1:12" ht="15">
      <c r="A331" s="149"/>
      <c r="B331" s="152"/>
      <c r="C331" s="9" t="s">
        <v>186</v>
      </c>
      <c r="D331" s="108">
        <f t="shared" si="5"/>
        <v>7</v>
      </c>
      <c r="E331" s="106"/>
      <c r="F331" s="110">
        <v>0</v>
      </c>
      <c r="G331" s="110">
        <v>0</v>
      </c>
      <c r="H331" s="110">
        <v>2</v>
      </c>
      <c r="I331" s="110">
        <v>2</v>
      </c>
      <c r="J331" s="110">
        <v>2</v>
      </c>
      <c r="K331" s="110">
        <v>1</v>
      </c>
      <c r="L331" s="110">
        <v>0</v>
      </c>
    </row>
    <row r="332" spans="1:12" ht="15">
      <c r="A332" s="149"/>
      <c r="B332" s="152"/>
      <c r="C332" s="9" t="s">
        <v>187</v>
      </c>
      <c r="D332" s="108">
        <f t="shared" si="5"/>
        <v>14</v>
      </c>
      <c r="E332" s="106"/>
      <c r="F332" s="110">
        <v>1</v>
      </c>
      <c r="G332" s="110">
        <v>1</v>
      </c>
      <c r="H332" s="110">
        <v>2</v>
      </c>
      <c r="I332" s="110">
        <v>2</v>
      </c>
      <c r="J332" s="110">
        <v>2</v>
      </c>
      <c r="K332" s="110">
        <v>1</v>
      </c>
      <c r="L332" s="110">
        <v>5</v>
      </c>
    </row>
    <row r="333" spans="1:12" ht="15">
      <c r="A333" s="149"/>
      <c r="B333" s="152"/>
      <c r="C333" s="9" t="s">
        <v>188</v>
      </c>
      <c r="D333" s="108">
        <f t="shared" si="5"/>
        <v>1</v>
      </c>
      <c r="E333" s="106"/>
      <c r="F333" s="110">
        <v>1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50"/>
      <c r="B334" s="152"/>
      <c r="C334" s="9" t="s">
        <v>189</v>
      </c>
      <c r="D334" s="108">
        <f t="shared" si="5"/>
        <v>77</v>
      </c>
      <c r="E334" s="106"/>
      <c r="F334" s="110">
        <v>13</v>
      </c>
      <c r="G334" s="110">
        <v>11</v>
      </c>
      <c r="H334" s="110">
        <v>6</v>
      </c>
      <c r="I334" s="110">
        <v>6</v>
      </c>
      <c r="J334" s="110">
        <v>4</v>
      </c>
      <c r="K334" s="110">
        <v>10</v>
      </c>
      <c r="L334" s="110">
        <v>27</v>
      </c>
    </row>
    <row r="335" spans="1:12" ht="15" customHeight="1">
      <c r="A335" s="159" t="s">
        <v>177</v>
      </c>
      <c r="B335" s="151" t="s">
        <v>190</v>
      </c>
      <c r="C335" s="9" t="s">
        <v>185</v>
      </c>
      <c r="D335" s="108">
        <f t="shared" si="5"/>
        <v>47</v>
      </c>
      <c r="E335" s="106"/>
      <c r="F335" s="110">
        <v>14</v>
      </c>
      <c r="G335" s="110">
        <v>5</v>
      </c>
      <c r="H335" s="110">
        <v>0</v>
      </c>
      <c r="I335" s="110">
        <v>1</v>
      </c>
      <c r="J335" s="110">
        <v>0</v>
      </c>
      <c r="K335" s="110">
        <v>16</v>
      </c>
      <c r="L335" s="110">
        <v>11</v>
      </c>
    </row>
    <row r="336" spans="1:12" ht="15">
      <c r="A336" s="160"/>
      <c r="B336" s="151"/>
      <c r="C336" s="9" t="s">
        <v>186</v>
      </c>
      <c r="D336" s="108">
        <f t="shared" si="5"/>
        <v>89</v>
      </c>
      <c r="E336" s="106"/>
      <c r="F336" s="110">
        <v>8</v>
      </c>
      <c r="G336" s="110">
        <v>15</v>
      </c>
      <c r="H336" s="110">
        <v>12</v>
      </c>
      <c r="I336" s="110">
        <v>10</v>
      </c>
      <c r="J336" s="110">
        <v>9</v>
      </c>
      <c r="K336" s="110">
        <v>15</v>
      </c>
      <c r="L336" s="110">
        <v>20</v>
      </c>
    </row>
    <row r="337" spans="1:12" ht="15">
      <c r="A337" s="160"/>
      <c r="B337" s="151"/>
      <c r="C337" s="9" t="s">
        <v>187</v>
      </c>
      <c r="D337" s="108">
        <f t="shared" si="5"/>
        <v>74</v>
      </c>
      <c r="E337" s="106"/>
      <c r="F337" s="110">
        <v>11</v>
      </c>
      <c r="G337" s="110">
        <v>8</v>
      </c>
      <c r="H337" s="110">
        <v>12</v>
      </c>
      <c r="I337" s="110">
        <v>8</v>
      </c>
      <c r="J337" s="110">
        <v>9</v>
      </c>
      <c r="K337" s="110">
        <v>14</v>
      </c>
      <c r="L337" s="110">
        <v>12</v>
      </c>
    </row>
    <row r="338" spans="1:12" ht="15">
      <c r="A338" s="160"/>
      <c r="B338" s="151"/>
      <c r="C338" s="9" t="s">
        <v>188</v>
      </c>
      <c r="D338" s="108">
        <f t="shared" si="5"/>
        <v>62</v>
      </c>
      <c r="E338" s="106"/>
      <c r="F338" s="110">
        <v>11</v>
      </c>
      <c r="G338" s="110">
        <v>12</v>
      </c>
      <c r="H338" s="110">
        <v>0</v>
      </c>
      <c r="I338" s="110">
        <v>3</v>
      </c>
      <c r="J338" s="110">
        <v>0</v>
      </c>
      <c r="K338" s="110">
        <v>17</v>
      </c>
      <c r="L338" s="110">
        <v>19</v>
      </c>
    </row>
    <row r="339" spans="1:12" ht="15">
      <c r="A339" s="160"/>
      <c r="B339" s="151"/>
      <c r="C339" s="9" t="s">
        <v>189</v>
      </c>
      <c r="D339" s="108">
        <f t="shared" si="5"/>
        <v>170</v>
      </c>
      <c r="E339" s="106"/>
      <c r="F339" s="110">
        <v>31</v>
      </c>
      <c r="G339" s="110">
        <v>25</v>
      </c>
      <c r="H339" s="110">
        <v>20</v>
      </c>
      <c r="I339" s="110">
        <v>13</v>
      </c>
      <c r="J339" s="110">
        <v>10</v>
      </c>
      <c r="K339" s="110">
        <v>36</v>
      </c>
      <c r="L339" s="110">
        <v>35</v>
      </c>
    </row>
    <row r="340" spans="1:12" ht="15">
      <c r="A340" s="160"/>
      <c r="B340" s="152" t="s">
        <v>159</v>
      </c>
      <c r="C340" s="9" t="s">
        <v>185</v>
      </c>
      <c r="D340" s="108">
        <f t="shared" si="5"/>
        <v>2</v>
      </c>
      <c r="E340" s="106"/>
      <c r="F340" s="110">
        <v>0</v>
      </c>
      <c r="G340" s="110">
        <v>1</v>
      </c>
      <c r="H340" s="110">
        <v>0</v>
      </c>
      <c r="I340" s="110">
        <v>0</v>
      </c>
      <c r="J340" s="110">
        <v>0</v>
      </c>
      <c r="K340" s="110">
        <v>1</v>
      </c>
      <c r="L340" s="110">
        <v>0</v>
      </c>
    </row>
    <row r="341" spans="1:12" ht="15">
      <c r="A341" s="160"/>
      <c r="B341" s="152"/>
      <c r="C341" s="9" t="s">
        <v>186</v>
      </c>
      <c r="D341" s="108">
        <f t="shared" si="5"/>
        <v>14</v>
      </c>
      <c r="E341" s="106"/>
      <c r="F341" s="110">
        <v>2</v>
      </c>
      <c r="G341" s="110">
        <v>2</v>
      </c>
      <c r="H341" s="110">
        <v>2</v>
      </c>
      <c r="I341" s="110">
        <v>2</v>
      </c>
      <c r="J341" s="110">
        <v>3</v>
      </c>
      <c r="K341" s="110">
        <v>0</v>
      </c>
      <c r="L341" s="110">
        <v>3</v>
      </c>
    </row>
    <row r="342" spans="1:12" ht="15">
      <c r="A342" s="160"/>
      <c r="B342" s="152"/>
      <c r="C342" s="9" t="s">
        <v>187</v>
      </c>
      <c r="D342" s="108">
        <f t="shared" si="5"/>
        <v>14</v>
      </c>
      <c r="E342" s="106"/>
      <c r="F342" s="110">
        <v>2</v>
      </c>
      <c r="G342" s="110">
        <v>1</v>
      </c>
      <c r="H342" s="110">
        <v>2</v>
      </c>
      <c r="I342" s="110">
        <v>2</v>
      </c>
      <c r="J342" s="110">
        <v>3</v>
      </c>
      <c r="K342" s="110">
        <v>1</v>
      </c>
      <c r="L342" s="110">
        <v>3</v>
      </c>
    </row>
    <row r="343" spans="1:12" ht="15">
      <c r="A343" s="160"/>
      <c r="B343" s="152"/>
      <c r="C343" s="9" t="s">
        <v>188</v>
      </c>
      <c r="D343" s="108">
        <f t="shared" si="5"/>
        <v>2</v>
      </c>
      <c r="E343" s="106"/>
      <c r="F343" s="110">
        <v>0</v>
      </c>
      <c r="G343" s="110">
        <v>2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60"/>
      <c r="B344" s="152"/>
      <c r="C344" s="9" t="s">
        <v>189</v>
      </c>
      <c r="D344" s="108">
        <f t="shared" si="5"/>
        <v>18</v>
      </c>
      <c r="E344" s="106"/>
      <c r="F344" s="110">
        <v>3</v>
      </c>
      <c r="G344" s="110">
        <v>3</v>
      </c>
      <c r="H344" s="110">
        <v>3</v>
      </c>
      <c r="I344" s="110">
        <v>2</v>
      </c>
      <c r="J344" s="110">
        <v>3</v>
      </c>
      <c r="K344" s="110">
        <v>1</v>
      </c>
      <c r="L344" s="110">
        <v>3</v>
      </c>
    </row>
    <row r="345" spans="1:12" ht="15">
      <c r="A345" s="160"/>
      <c r="B345" s="152" t="s">
        <v>160</v>
      </c>
      <c r="C345" s="9" t="s">
        <v>185</v>
      </c>
      <c r="D345" s="108">
        <f t="shared" si="5"/>
        <v>18</v>
      </c>
      <c r="E345" s="106"/>
      <c r="F345" s="110">
        <v>7</v>
      </c>
      <c r="G345" s="110">
        <v>1</v>
      </c>
      <c r="H345" s="110">
        <v>0</v>
      </c>
      <c r="I345" s="110">
        <v>0</v>
      </c>
      <c r="J345" s="110">
        <v>0</v>
      </c>
      <c r="K345" s="110">
        <v>7</v>
      </c>
      <c r="L345" s="110">
        <v>3</v>
      </c>
    </row>
    <row r="346" spans="1:12" ht="15">
      <c r="A346" s="160"/>
      <c r="B346" s="152"/>
      <c r="C346" s="9" t="s">
        <v>186</v>
      </c>
      <c r="D346" s="108">
        <f t="shared" si="5"/>
        <v>26</v>
      </c>
      <c r="E346" s="106"/>
      <c r="F346" s="110">
        <v>2</v>
      </c>
      <c r="G346" s="110">
        <v>2</v>
      </c>
      <c r="H346" s="110">
        <v>6</v>
      </c>
      <c r="I346" s="110">
        <v>2</v>
      </c>
      <c r="J346" s="110">
        <v>4</v>
      </c>
      <c r="K346" s="110">
        <v>2</v>
      </c>
      <c r="L346" s="110">
        <v>8</v>
      </c>
    </row>
    <row r="347" spans="1:12" ht="15">
      <c r="A347" s="160"/>
      <c r="B347" s="152"/>
      <c r="C347" s="9" t="s">
        <v>187</v>
      </c>
      <c r="D347" s="108">
        <f t="shared" si="5"/>
        <v>27</v>
      </c>
      <c r="E347" s="106"/>
      <c r="F347" s="110">
        <v>2</v>
      </c>
      <c r="G347" s="110">
        <v>3</v>
      </c>
      <c r="H347" s="110">
        <v>6</v>
      </c>
      <c r="I347" s="110">
        <v>2</v>
      </c>
      <c r="J347" s="110">
        <v>4</v>
      </c>
      <c r="K347" s="110">
        <v>6</v>
      </c>
      <c r="L347" s="110">
        <v>4</v>
      </c>
    </row>
    <row r="348" spans="1:12" ht="15">
      <c r="A348" s="160"/>
      <c r="B348" s="152"/>
      <c r="C348" s="9" t="s">
        <v>188</v>
      </c>
      <c r="D348" s="108">
        <f t="shared" si="5"/>
        <v>17</v>
      </c>
      <c r="E348" s="106"/>
      <c r="F348" s="110">
        <v>7</v>
      </c>
      <c r="G348" s="110">
        <v>0</v>
      </c>
      <c r="H348" s="110">
        <v>0</v>
      </c>
      <c r="I348" s="110">
        <v>0</v>
      </c>
      <c r="J348" s="110">
        <v>0</v>
      </c>
      <c r="K348" s="110">
        <v>3</v>
      </c>
      <c r="L348" s="110">
        <v>7</v>
      </c>
    </row>
    <row r="349" spans="1:12" ht="15">
      <c r="A349" s="161"/>
      <c r="B349" s="152"/>
      <c r="C349" s="9" t="s">
        <v>189</v>
      </c>
      <c r="D349" s="108">
        <f t="shared" si="5"/>
        <v>53</v>
      </c>
      <c r="E349" s="106"/>
      <c r="F349" s="110">
        <v>12</v>
      </c>
      <c r="G349" s="110">
        <v>5</v>
      </c>
      <c r="H349" s="110">
        <v>8</v>
      </c>
      <c r="I349" s="110">
        <v>2</v>
      </c>
      <c r="J349" s="110">
        <v>4</v>
      </c>
      <c r="K349" s="110">
        <v>11</v>
      </c>
      <c r="L349" s="110">
        <v>11</v>
      </c>
    </row>
    <row r="350" spans="1:12" ht="15">
      <c r="A350" s="148" t="s">
        <v>178</v>
      </c>
      <c r="B350" s="151" t="s">
        <v>190</v>
      </c>
      <c r="C350" s="9" t="s">
        <v>185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9"/>
      <c r="B351" s="151"/>
      <c r="C351" s="9" t="s">
        <v>186</v>
      </c>
      <c r="D351" s="108">
        <f t="shared" si="5"/>
        <v>1</v>
      </c>
      <c r="E351" s="106"/>
      <c r="F351" s="110">
        <v>0</v>
      </c>
      <c r="G351" s="110">
        <v>1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49"/>
      <c r="B352" s="151"/>
      <c r="C352" s="9" t="s">
        <v>187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9"/>
      <c r="B353" s="151"/>
      <c r="C353" s="9" t="s">
        <v>188</v>
      </c>
      <c r="D353" s="108">
        <f t="shared" si="5"/>
        <v>1</v>
      </c>
      <c r="E353" s="106"/>
      <c r="F353" s="110">
        <v>0</v>
      </c>
      <c r="G353" s="110">
        <v>1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49"/>
      <c r="B354" s="151"/>
      <c r="C354" s="9" t="s">
        <v>189</v>
      </c>
      <c r="D354" s="108">
        <f t="shared" si="5"/>
        <v>1</v>
      </c>
      <c r="E354" s="106"/>
      <c r="F354" s="110">
        <v>0</v>
      </c>
      <c r="G354" s="110">
        <v>1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</row>
    <row r="355" spans="1:12" ht="15">
      <c r="A355" s="149"/>
      <c r="B355" s="152" t="s">
        <v>159</v>
      </c>
      <c r="C355" s="9" t="s">
        <v>185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9"/>
      <c r="B356" s="152"/>
      <c r="C356" s="9" t="s">
        <v>186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9"/>
      <c r="B357" s="152"/>
      <c r="C357" s="9" t="s">
        <v>187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9"/>
      <c r="B358" s="152"/>
      <c r="C358" s="9" t="s">
        <v>188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9"/>
      <c r="B359" s="152"/>
      <c r="C359" s="9" t="s">
        <v>189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9"/>
      <c r="B360" s="152" t="s">
        <v>160</v>
      </c>
      <c r="C360" s="9" t="s">
        <v>185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9"/>
      <c r="B361" s="152"/>
      <c r="C361" s="9" t="s">
        <v>186</v>
      </c>
      <c r="D361" s="108">
        <f t="shared" si="5"/>
        <v>1</v>
      </c>
      <c r="E361" s="106"/>
      <c r="F361" s="110">
        <v>0</v>
      </c>
      <c r="G361" s="110">
        <v>1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49"/>
      <c r="B362" s="152"/>
      <c r="C362" s="9" t="s">
        <v>187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9"/>
      <c r="B363" s="152"/>
      <c r="C363" s="9" t="s">
        <v>188</v>
      </c>
      <c r="D363" s="108">
        <f t="shared" si="5"/>
        <v>1</v>
      </c>
      <c r="E363" s="106"/>
      <c r="F363" s="110">
        <v>0</v>
      </c>
      <c r="G363" s="110">
        <v>1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0"/>
      <c r="B364" s="152"/>
      <c r="C364" s="9" t="s">
        <v>189</v>
      </c>
      <c r="D364" s="108">
        <f t="shared" si="5"/>
        <v>1</v>
      </c>
      <c r="E364" s="106"/>
      <c r="F364" s="110">
        <v>0</v>
      </c>
      <c r="G364" s="110">
        <v>1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5">
      <c r="A365" s="148" t="s">
        <v>195</v>
      </c>
      <c r="B365" s="151" t="s">
        <v>190</v>
      </c>
      <c r="C365" s="9" t="s">
        <v>185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9"/>
      <c r="B366" s="151"/>
      <c r="C366" s="9" t="s">
        <v>186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9"/>
      <c r="B367" s="151"/>
      <c r="C367" s="9" t="s">
        <v>187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9"/>
      <c r="B368" s="151"/>
      <c r="C368" s="9" t="s">
        <v>188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9"/>
      <c r="B369" s="151"/>
      <c r="C369" s="9" t="s">
        <v>189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9"/>
      <c r="B370" s="152" t="s">
        <v>159</v>
      </c>
      <c r="C370" s="9" t="s">
        <v>185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9"/>
      <c r="B371" s="152"/>
      <c r="C371" s="9" t="s">
        <v>186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9"/>
      <c r="B372" s="152"/>
      <c r="C372" s="9" t="s">
        <v>187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9"/>
      <c r="B373" s="152"/>
      <c r="C373" s="9" t="s">
        <v>188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9"/>
      <c r="B374" s="152"/>
      <c r="C374" s="9" t="s">
        <v>189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9"/>
      <c r="B375" s="152" t="s">
        <v>160</v>
      </c>
      <c r="C375" s="9" t="s">
        <v>185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9"/>
      <c r="B376" s="152"/>
      <c r="C376" s="9" t="s">
        <v>186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9"/>
      <c r="B377" s="152"/>
      <c r="C377" s="9" t="s">
        <v>187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9"/>
      <c r="B378" s="152"/>
      <c r="C378" s="9" t="s">
        <v>188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0"/>
      <c r="B379" s="152"/>
      <c r="C379" s="9" t="s">
        <v>189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8" t="s">
        <v>196</v>
      </c>
      <c r="B380" s="151" t="s">
        <v>190</v>
      </c>
      <c r="C380" s="9" t="s">
        <v>185</v>
      </c>
      <c r="D380" s="108">
        <f t="shared" si="5"/>
        <v>9</v>
      </c>
      <c r="E380" s="106"/>
      <c r="F380" s="110">
        <v>9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49"/>
      <c r="B381" s="151"/>
      <c r="C381" s="9" t="s">
        <v>186</v>
      </c>
      <c r="D381" s="108">
        <f t="shared" si="5"/>
        <v>160</v>
      </c>
      <c r="E381" s="106"/>
      <c r="F381" s="110">
        <v>29</v>
      </c>
      <c r="G381" s="110">
        <v>23</v>
      </c>
      <c r="H381" s="110">
        <v>29</v>
      </c>
      <c r="I381" s="110">
        <v>20</v>
      </c>
      <c r="J381" s="110">
        <v>19</v>
      </c>
      <c r="K381" s="110">
        <v>25</v>
      </c>
      <c r="L381" s="110">
        <v>15</v>
      </c>
    </row>
    <row r="382" spans="1:12" ht="15">
      <c r="A382" s="149"/>
      <c r="B382" s="151"/>
      <c r="C382" s="9" t="s">
        <v>187</v>
      </c>
      <c r="D382" s="108">
        <f t="shared" si="5"/>
        <v>40</v>
      </c>
      <c r="E382" s="106"/>
      <c r="F382" s="110">
        <v>16</v>
      </c>
      <c r="G382" s="110">
        <v>5</v>
      </c>
      <c r="H382" s="110">
        <v>6</v>
      </c>
      <c r="I382" s="110">
        <v>0</v>
      </c>
      <c r="J382" s="110">
        <v>5</v>
      </c>
      <c r="K382" s="110">
        <v>8</v>
      </c>
      <c r="L382" s="110">
        <v>0</v>
      </c>
    </row>
    <row r="383" spans="1:12" ht="15">
      <c r="A383" s="149"/>
      <c r="B383" s="151"/>
      <c r="C383" s="9" t="s">
        <v>188</v>
      </c>
      <c r="D383" s="108">
        <f t="shared" si="5"/>
        <v>129</v>
      </c>
      <c r="E383" s="106"/>
      <c r="F383" s="110">
        <v>22</v>
      </c>
      <c r="G383" s="110">
        <v>18</v>
      </c>
      <c r="H383" s="110">
        <v>23</v>
      </c>
      <c r="I383" s="110">
        <v>20</v>
      </c>
      <c r="J383" s="110">
        <v>14</v>
      </c>
      <c r="K383" s="110">
        <v>17</v>
      </c>
      <c r="L383" s="110">
        <v>15</v>
      </c>
    </row>
    <row r="384" spans="1:12" ht="15">
      <c r="A384" s="149"/>
      <c r="B384" s="151"/>
      <c r="C384" s="9" t="s">
        <v>189</v>
      </c>
      <c r="D384" s="108">
        <f t="shared" si="5"/>
        <v>169</v>
      </c>
      <c r="E384" s="106"/>
      <c r="F384" s="110">
        <v>38</v>
      </c>
      <c r="G384" s="110">
        <v>23</v>
      </c>
      <c r="H384" s="110">
        <v>29</v>
      </c>
      <c r="I384" s="110">
        <v>20</v>
      </c>
      <c r="J384" s="110">
        <v>19</v>
      </c>
      <c r="K384" s="110">
        <v>25</v>
      </c>
      <c r="L384" s="110">
        <v>15</v>
      </c>
    </row>
    <row r="385" spans="1:12" ht="15">
      <c r="A385" s="149"/>
      <c r="B385" s="152" t="s">
        <v>159</v>
      </c>
      <c r="C385" s="9" t="s">
        <v>185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49"/>
      <c r="B386" s="152"/>
      <c r="C386" s="9" t="s">
        <v>186</v>
      </c>
      <c r="D386" s="108">
        <f t="shared" si="5"/>
        <v>11</v>
      </c>
      <c r="E386" s="106"/>
      <c r="F386" s="110">
        <v>4</v>
      </c>
      <c r="G386" s="110">
        <v>0</v>
      </c>
      <c r="H386" s="110">
        <v>2</v>
      </c>
      <c r="I386" s="110">
        <v>0</v>
      </c>
      <c r="J386" s="110">
        <v>0</v>
      </c>
      <c r="K386" s="110">
        <v>3</v>
      </c>
      <c r="L386" s="110">
        <v>2</v>
      </c>
    </row>
    <row r="387" spans="1:12" ht="15">
      <c r="A387" s="149"/>
      <c r="B387" s="152"/>
      <c r="C387" s="9" t="s">
        <v>187</v>
      </c>
      <c r="D387" s="108">
        <f t="shared" si="5"/>
        <v>0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49"/>
      <c r="B388" s="152"/>
      <c r="C388" s="9" t="s">
        <v>188</v>
      </c>
      <c r="D388" s="108">
        <f t="shared" si="5"/>
        <v>11</v>
      </c>
      <c r="E388" s="106"/>
      <c r="F388" s="110">
        <v>4</v>
      </c>
      <c r="G388" s="110">
        <v>0</v>
      </c>
      <c r="H388" s="110">
        <v>2</v>
      </c>
      <c r="I388" s="110">
        <v>0</v>
      </c>
      <c r="J388" s="110">
        <v>0</v>
      </c>
      <c r="K388" s="110">
        <v>3</v>
      </c>
      <c r="L388" s="110">
        <v>2</v>
      </c>
    </row>
    <row r="389" spans="1:12" ht="15">
      <c r="A389" s="149"/>
      <c r="B389" s="152"/>
      <c r="C389" s="9" t="s">
        <v>189</v>
      </c>
      <c r="D389" s="108">
        <f t="shared" si="5"/>
        <v>11</v>
      </c>
      <c r="E389" s="106"/>
      <c r="F389" s="110">
        <v>4</v>
      </c>
      <c r="G389" s="110">
        <v>0</v>
      </c>
      <c r="H389" s="110">
        <v>2</v>
      </c>
      <c r="I389" s="110">
        <v>0</v>
      </c>
      <c r="J389" s="110">
        <v>0</v>
      </c>
      <c r="K389" s="110">
        <v>3</v>
      </c>
      <c r="L389" s="110">
        <v>2</v>
      </c>
    </row>
    <row r="390" spans="1:12" ht="15">
      <c r="A390" s="149"/>
      <c r="B390" s="152" t="s">
        <v>160</v>
      </c>
      <c r="C390" s="9" t="s">
        <v>185</v>
      </c>
      <c r="D390" s="108">
        <f aca="true" t="shared" si="6" ref="D390:D453">SUM(F390:L390)</f>
        <v>5</v>
      </c>
      <c r="E390" s="106"/>
      <c r="F390" s="110">
        <v>5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49"/>
      <c r="B391" s="152"/>
      <c r="C391" s="9" t="s">
        <v>186</v>
      </c>
      <c r="D391" s="108">
        <f t="shared" si="6"/>
        <v>39</v>
      </c>
      <c r="E391" s="106"/>
      <c r="F391" s="110">
        <v>8</v>
      </c>
      <c r="G391" s="110">
        <v>5</v>
      </c>
      <c r="H391" s="110">
        <v>6</v>
      </c>
      <c r="I391" s="110">
        <v>2</v>
      </c>
      <c r="J391" s="110">
        <v>12</v>
      </c>
      <c r="K391" s="110">
        <v>4</v>
      </c>
      <c r="L391" s="110">
        <v>2</v>
      </c>
    </row>
    <row r="392" spans="1:12" ht="15">
      <c r="A392" s="149"/>
      <c r="B392" s="152"/>
      <c r="C392" s="9" t="s">
        <v>187</v>
      </c>
      <c r="D392" s="108">
        <f t="shared" si="6"/>
        <v>17</v>
      </c>
      <c r="E392" s="106"/>
      <c r="F392" s="110">
        <v>8</v>
      </c>
      <c r="G392" s="110">
        <v>3</v>
      </c>
      <c r="H392" s="110">
        <v>1</v>
      </c>
      <c r="I392" s="110">
        <v>0</v>
      </c>
      <c r="J392" s="110">
        <v>3</v>
      </c>
      <c r="K392" s="110">
        <v>2</v>
      </c>
      <c r="L392" s="110">
        <v>0</v>
      </c>
    </row>
    <row r="393" spans="1:12" ht="15">
      <c r="A393" s="149"/>
      <c r="B393" s="152"/>
      <c r="C393" s="9" t="s">
        <v>188</v>
      </c>
      <c r="D393" s="108">
        <f t="shared" si="6"/>
        <v>27</v>
      </c>
      <c r="E393" s="106"/>
      <c r="F393" s="110">
        <v>5</v>
      </c>
      <c r="G393" s="110">
        <v>2</v>
      </c>
      <c r="H393" s="110">
        <v>5</v>
      </c>
      <c r="I393" s="110">
        <v>2</v>
      </c>
      <c r="J393" s="110">
        <v>9</v>
      </c>
      <c r="K393" s="110">
        <v>2</v>
      </c>
      <c r="L393" s="110">
        <v>2</v>
      </c>
    </row>
    <row r="394" spans="1:12" ht="15">
      <c r="A394" s="150"/>
      <c r="B394" s="152"/>
      <c r="C394" s="9" t="s">
        <v>189</v>
      </c>
      <c r="D394" s="108">
        <f t="shared" si="6"/>
        <v>44</v>
      </c>
      <c r="E394" s="106"/>
      <c r="F394" s="110">
        <v>13</v>
      </c>
      <c r="G394" s="110">
        <v>5</v>
      </c>
      <c r="H394" s="110">
        <v>6</v>
      </c>
      <c r="I394" s="110">
        <v>2</v>
      </c>
      <c r="J394" s="110">
        <v>12</v>
      </c>
      <c r="K394" s="110">
        <v>4</v>
      </c>
      <c r="L394" s="110">
        <v>2</v>
      </c>
    </row>
    <row r="395" spans="1:12" ht="15">
      <c r="A395" s="148" t="s">
        <v>197</v>
      </c>
      <c r="B395" s="151" t="s">
        <v>190</v>
      </c>
      <c r="C395" s="9" t="s">
        <v>185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49"/>
      <c r="B396" s="151"/>
      <c r="C396" s="9" t="s">
        <v>186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9"/>
      <c r="B397" s="151"/>
      <c r="C397" s="9" t="s">
        <v>187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49"/>
      <c r="B398" s="151"/>
      <c r="C398" s="9" t="s">
        <v>188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49"/>
      <c r="B399" s="151"/>
      <c r="C399" s="9" t="s">
        <v>189</v>
      </c>
      <c r="D399" s="108">
        <f t="shared" si="6"/>
        <v>0</v>
      </c>
      <c r="E399" s="106"/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49"/>
      <c r="B400" s="152" t="s">
        <v>159</v>
      </c>
      <c r="C400" s="9" t="s">
        <v>185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9"/>
      <c r="B401" s="152"/>
      <c r="C401" s="9" t="s">
        <v>186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9"/>
      <c r="B402" s="152"/>
      <c r="C402" s="9" t="s">
        <v>187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9"/>
      <c r="B403" s="152"/>
      <c r="C403" s="9" t="s">
        <v>188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9"/>
      <c r="B404" s="152"/>
      <c r="C404" s="9" t="s">
        <v>189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9"/>
      <c r="B405" s="152" t="s">
        <v>160</v>
      </c>
      <c r="C405" s="9" t="s">
        <v>185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49"/>
      <c r="B406" s="152"/>
      <c r="C406" s="9" t="s">
        <v>186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9"/>
      <c r="B407" s="152"/>
      <c r="C407" s="9" t="s">
        <v>187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49"/>
      <c r="B408" s="152"/>
      <c r="C408" s="9" t="s">
        <v>188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0"/>
      <c r="B409" s="152"/>
      <c r="C409" s="9" t="s">
        <v>189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48" t="s">
        <v>198</v>
      </c>
      <c r="B410" s="151" t="s">
        <v>190</v>
      </c>
      <c r="C410" s="9" t="s">
        <v>185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49"/>
      <c r="B411" s="151"/>
      <c r="C411" s="9" t="s">
        <v>186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9"/>
      <c r="B412" s="151"/>
      <c r="C412" s="9" t="s">
        <v>187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49"/>
      <c r="B413" s="151"/>
      <c r="C413" s="9" t="s">
        <v>188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49"/>
      <c r="B414" s="151"/>
      <c r="C414" s="9" t="s">
        <v>189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49"/>
      <c r="B415" s="152" t="s">
        <v>159</v>
      </c>
      <c r="C415" s="9" t="s">
        <v>185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9"/>
      <c r="B416" s="152"/>
      <c r="C416" s="9" t="s">
        <v>186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9"/>
      <c r="B417" s="152"/>
      <c r="C417" s="9" t="s">
        <v>187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9"/>
      <c r="B418" s="152"/>
      <c r="C418" s="9" t="s">
        <v>188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9"/>
      <c r="B419" s="152"/>
      <c r="C419" s="9" t="s">
        <v>189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49"/>
      <c r="B420" s="152" t="s">
        <v>160</v>
      </c>
      <c r="C420" s="9" t="s">
        <v>185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9"/>
      <c r="B421" s="152"/>
      <c r="C421" s="9" t="s">
        <v>186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9"/>
      <c r="B422" s="152"/>
      <c r="C422" s="9" t="s">
        <v>187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9"/>
      <c r="B423" s="152"/>
      <c r="C423" s="9" t="s">
        <v>188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0"/>
      <c r="B424" s="152"/>
      <c r="C424" s="9" t="s">
        <v>189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48" t="s">
        <v>179</v>
      </c>
      <c r="B425" s="151" t="s">
        <v>190</v>
      </c>
      <c r="C425" s="9" t="s">
        <v>185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9"/>
      <c r="B426" s="151"/>
      <c r="C426" s="9" t="s">
        <v>186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9"/>
      <c r="B427" s="151"/>
      <c r="C427" s="9" t="s">
        <v>187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9"/>
      <c r="B428" s="151"/>
      <c r="C428" s="9" t="s">
        <v>188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9"/>
      <c r="B429" s="151"/>
      <c r="C429" s="9" t="s">
        <v>189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9"/>
      <c r="B430" s="152" t="s">
        <v>159</v>
      </c>
      <c r="C430" s="9" t="s">
        <v>185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9"/>
      <c r="B431" s="152"/>
      <c r="C431" s="9" t="s">
        <v>186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9"/>
      <c r="B432" s="152"/>
      <c r="C432" s="9" t="s">
        <v>187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9"/>
      <c r="B433" s="152"/>
      <c r="C433" s="9" t="s">
        <v>188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9"/>
      <c r="B434" s="152"/>
      <c r="C434" s="9" t="s">
        <v>189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9"/>
      <c r="B435" s="152" t="s">
        <v>160</v>
      </c>
      <c r="C435" s="9" t="s">
        <v>185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9"/>
      <c r="B436" s="152"/>
      <c r="C436" s="9" t="s">
        <v>186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9"/>
      <c r="B437" s="152"/>
      <c r="C437" s="9" t="s">
        <v>187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9"/>
      <c r="B438" s="152"/>
      <c r="C438" s="9" t="s">
        <v>188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0"/>
      <c r="B439" s="152"/>
      <c r="C439" s="9" t="s">
        <v>189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8" t="s">
        <v>199</v>
      </c>
      <c r="B440" s="151" t="s">
        <v>191</v>
      </c>
      <c r="C440" s="9" t="s">
        <v>185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9"/>
      <c r="B441" s="151"/>
      <c r="C441" s="9" t="s">
        <v>186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9"/>
      <c r="B442" s="151"/>
      <c r="C442" s="9" t="s">
        <v>187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9"/>
      <c r="B443" s="151"/>
      <c r="C443" s="9" t="s">
        <v>188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9"/>
      <c r="B444" s="151"/>
      <c r="C444" s="9" t="s">
        <v>189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9"/>
      <c r="B445" s="151" t="s">
        <v>190</v>
      </c>
      <c r="C445" s="9" t="s">
        <v>185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9"/>
      <c r="B446" s="151"/>
      <c r="C446" s="9" t="s">
        <v>186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9"/>
      <c r="B447" s="151"/>
      <c r="C447" s="9" t="s">
        <v>187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9"/>
      <c r="B448" s="151"/>
      <c r="C448" s="9" t="s">
        <v>188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9"/>
      <c r="B449" s="151"/>
      <c r="C449" s="9" t="s">
        <v>189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9"/>
      <c r="B450" s="152" t="s">
        <v>159</v>
      </c>
      <c r="C450" s="9" t="s">
        <v>185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9"/>
      <c r="B451" s="152"/>
      <c r="C451" s="9" t="s">
        <v>186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9"/>
      <c r="B452" s="152"/>
      <c r="C452" s="9" t="s">
        <v>187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9"/>
      <c r="B453" s="152"/>
      <c r="C453" s="9" t="s">
        <v>188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9"/>
      <c r="B454" s="152"/>
      <c r="C454" s="9" t="s">
        <v>189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9"/>
      <c r="B455" s="152" t="s">
        <v>160</v>
      </c>
      <c r="C455" s="9" t="s">
        <v>185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9"/>
      <c r="B456" s="152"/>
      <c r="C456" s="9" t="s">
        <v>186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9"/>
      <c r="B457" s="152"/>
      <c r="C457" s="9" t="s">
        <v>187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9"/>
      <c r="B458" s="152"/>
      <c r="C458" s="9" t="s">
        <v>188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0"/>
      <c r="B459" s="152"/>
      <c r="C459" s="9" t="s">
        <v>189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8" t="s">
        <v>180</v>
      </c>
      <c r="B460" s="151" t="s">
        <v>191</v>
      </c>
      <c r="C460" s="9" t="s">
        <v>185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9"/>
      <c r="B461" s="151"/>
      <c r="C461" s="9" t="s">
        <v>186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9"/>
      <c r="B462" s="151"/>
      <c r="C462" s="9" t="s">
        <v>187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9"/>
      <c r="B463" s="151"/>
      <c r="C463" s="9" t="s">
        <v>188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9"/>
      <c r="B464" s="151"/>
      <c r="C464" s="9" t="s">
        <v>189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9"/>
      <c r="B465" s="151" t="s">
        <v>190</v>
      </c>
      <c r="C465" s="9" t="s">
        <v>185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9"/>
      <c r="B466" s="151"/>
      <c r="C466" s="9" t="s">
        <v>186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9"/>
      <c r="B467" s="151"/>
      <c r="C467" s="9" t="s">
        <v>187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9"/>
      <c r="B468" s="151"/>
      <c r="C468" s="9" t="s">
        <v>188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9"/>
      <c r="B469" s="151"/>
      <c r="C469" s="9" t="s">
        <v>189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9"/>
      <c r="B470" s="152" t="s">
        <v>159</v>
      </c>
      <c r="C470" s="9" t="s">
        <v>185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9"/>
      <c r="B471" s="152"/>
      <c r="C471" s="9" t="s">
        <v>186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9"/>
      <c r="B472" s="152"/>
      <c r="C472" s="9" t="s">
        <v>187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9"/>
      <c r="B473" s="152"/>
      <c r="C473" s="9" t="s">
        <v>188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9"/>
      <c r="B474" s="152"/>
      <c r="C474" s="9" t="s">
        <v>189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9"/>
      <c r="B475" s="152" t="s">
        <v>160</v>
      </c>
      <c r="C475" s="9" t="s">
        <v>185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9"/>
      <c r="B476" s="152"/>
      <c r="C476" s="9" t="s">
        <v>186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9"/>
      <c r="B477" s="152"/>
      <c r="C477" s="9" t="s">
        <v>187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9"/>
      <c r="B478" s="152"/>
      <c r="C478" s="9" t="s">
        <v>188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0"/>
      <c r="B479" s="152"/>
      <c r="C479" s="9" t="s">
        <v>189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8" t="s">
        <v>181</v>
      </c>
      <c r="B480" s="151" t="s">
        <v>191</v>
      </c>
      <c r="C480" s="9" t="s">
        <v>185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9"/>
      <c r="B481" s="151"/>
      <c r="C481" s="9" t="s">
        <v>186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9"/>
      <c r="B482" s="151"/>
      <c r="C482" s="9" t="s">
        <v>187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9"/>
      <c r="B483" s="151"/>
      <c r="C483" s="9" t="s">
        <v>188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9"/>
      <c r="B484" s="151"/>
      <c r="C484" s="9" t="s">
        <v>189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9"/>
      <c r="B485" s="151" t="s">
        <v>190</v>
      </c>
      <c r="C485" s="9" t="s">
        <v>185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9"/>
      <c r="B486" s="151"/>
      <c r="C486" s="9" t="s">
        <v>186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9"/>
      <c r="B487" s="151"/>
      <c r="C487" s="9" t="s">
        <v>187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9"/>
      <c r="B488" s="151"/>
      <c r="C488" s="9" t="s">
        <v>188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9"/>
      <c r="B489" s="151"/>
      <c r="C489" s="9" t="s">
        <v>189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9"/>
      <c r="B490" s="152" t="s">
        <v>159</v>
      </c>
      <c r="C490" s="9" t="s">
        <v>185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9"/>
      <c r="B491" s="152"/>
      <c r="C491" s="9" t="s">
        <v>186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9"/>
      <c r="B492" s="152"/>
      <c r="C492" s="9" t="s">
        <v>187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9"/>
      <c r="B493" s="152"/>
      <c r="C493" s="9" t="s">
        <v>188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9"/>
      <c r="B494" s="152"/>
      <c r="C494" s="9" t="s">
        <v>189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9"/>
      <c r="B495" s="152" t="s">
        <v>160</v>
      </c>
      <c r="C495" s="9" t="s">
        <v>185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9"/>
      <c r="B496" s="152"/>
      <c r="C496" s="9" t="s">
        <v>186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9"/>
      <c r="B497" s="152"/>
      <c r="C497" s="9" t="s">
        <v>187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9"/>
      <c r="B498" s="152"/>
      <c r="C498" s="9" t="s">
        <v>188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0"/>
      <c r="B499" s="152"/>
      <c r="C499" s="9" t="s">
        <v>189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8" t="s">
        <v>182</v>
      </c>
      <c r="B500" s="151" t="s">
        <v>191</v>
      </c>
      <c r="C500" s="9" t="s">
        <v>185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9"/>
      <c r="B501" s="151"/>
      <c r="C501" s="9" t="s">
        <v>186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9"/>
      <c r="B502" s="151"/>
      <c r="C502" s="9" t="s">
        <v>187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9"/>
      <c r="B503" s="151"/>
      <c r="C503" s="9" t="s">
        <v>188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9"/>
      <c r="B504" s="151"/>
      <c r="C504" s="9" t="s">
        <v>189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9"/>
      <c r="B505" s="151" t="s">
        <v>190</v>
      </c>
      <c r="C505" s="9" t="s">
        <v>185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9"/>
      <c r="B506" s="151"/>
      <c r="C506" s="9" t="s">
        <v>186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9"/>
      <c r="B507" s="151"/>
      <c r="C507" s="9" t="s">
        <v>187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9"/>
      <c r="B508" s="151"/>
      <c r="C508" s="9" t="s">
        <v>188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9"/>
      <c r="B509" s="151"/>
      <c r="C509" s="9" t="s">
        <v>189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9"/>
      <c r="B510" s="152" t="s">
        <v>159</v>
      </c>
      <c r="C510" s="9" t="s">
        <v>185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9"/>
      <c r="B511" s="152"/>
      <c r="C511" s="9" t="s">
        <v>186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9"/>
      <c r="B512" s="152"/>
      <c r="C512" s="9" t="s">
        <v>187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9"/>
      <c r="B513" s="152"/>
      <c r="C513" s="9" t="s">
        <v>188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9"/>
      <c r="B514" s="152"/>
      <c r="C514" s="9" t="s">
        <v>189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9"/>
      <c r="B515" s="152" t="s">
        <v>160</v>
      </c>
      <c r="C515" s="9" t="s">
        <v>185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9"/>
      <c r="B516" s="152"/>
      <c r="C516" s="9" t="s">
        <v>186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9"/>
      <c r="B517" s="152"/>
      <c r="C517" s="9" t="s">
        <v>187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9"/>
      <c r="B518" s="152"/>
      <c r="C518" s="9" t="s">
        <v>188</v>
      </c>
      <c r="D518" s="108">
        <f aca="true" t="shared" si="8" ref="D518:D574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50"/>
      <c r="B519" s="152"/>
      <c r="C519" s="9" t="s">
        <v>189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8" t="s">
        <v>183</v>
      </c>
      <c r="B520" s="162" t="s">
        <v>191</v>
      </c>
      <c r="C520" s="9" t="s">
        <v>185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9"/>
      <c r="B521" s="163"/>
      <c r="C521" s="9" t="s">
        <v>186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9"/>
      <c r="B522" s="163"/>
      <c r="C522" s="9" t="s">
        <v>187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9"/>
      <c r="B523" s="163"/>
      <c r="C523" s="9" t="s">
        <v>188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9"/>
      <c r="B524" s="164"/>
      <c r="C524" s="9" t="s">
        <v>189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9"/>
      <c r="B525" s="151" t="s">
        <v>190</v>
      </c>
      <c r="C525" s="9" t="s">
        <v>185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9"/>
      <c r="B526" s="151"/>
      <c r="C526" s="9" t="s">
        <v>186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9"/>
      <c r="B527" s="151"/>
      <c r="C527" s="9" t="s">
        <v>187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9"/>
      <c r="B528" s="151"/>
      <c r="C528" s="9" t="s">
        <v>188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9"/>
      <c r="B529" s="151"/>
      <c r="C529" s="9" t="s">
        <v>189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9"/>
      <c r="B530" s="152" t="s">
        <v>159</v>
      </c>
      <c r="C530" s="9" t="s">
        <v>185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9"/>
      <c r="B531" s="152"/>
      <c r="C531" s="9" t="s">
        <v>186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9"/>
      <c r="B532" s="152"/>
      <c r="C532" s="9" t="s">
        <v>187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9"/>
      <c r="B533" s="152"/>
      <c r="C533" s="9" t="s">
        <v>188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9"/>
      <c r="B534" s="152"/>
      <c r="C534" s="9" t="s">
        <v>189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9"/>
      <c r="B535" s="152" t="s">
        <v>160</v>
      </c>
      <c r="C535" s="9" t="s">
        <v>185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9"/>
      <c r="B536" s="152"/>
      <c r="C536" s="9" t="s">
        <v>186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9"/>
      <c r="B537" s="152"/>
      <c r="C537" s="9" t="s">
        <v>187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9"/>
      <c r="B538" s="152"/>
      <c r="C538" s="9" t="s">
        <v>188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0"/>
      <c r="B539" s="152"/>
      <c r="C539" s="9" t="s">
        <v>189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48" t="s">
        <v>184</v>
      </c>
      <c r="B540" s="151" t="s">
        <v>191</v>
      </c>
      <c r="C540" s="9" t="s">
        <v>185</v>
      </c>
      <c r="D540" s="108">
        <f aca="true" t="shared" si="9" ref="D540:D559">SUM(F540:L540)</f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s="2" customFormat="1" ht="15">
      <c r="A541" s="149"/>
      <c r="B541" s="151"/>
      <c r="C541" s="9" t="s">
        <v>186</v>
      </c>
      <c r="D541" s="108">
        <f t="shared" si="9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s="2" customFormat="1" ht="15">
      <c r="A542" s="149"/>
      <c r="B542" s="151"/>
      <c r="C542" s="9" t="s">
        <v>187</v>
      </c>
      <c r="D542" s="108">
        <f t="shared" si="9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s="2" customFormat="1" ht="15">
      <c r="A543" s="149"/>
      <c r="B543" s="151"/>
      <c r="C543" s="9" t="s">
        <v>188</v>
      </c>
      <c r="D543" s="108">
        <f t="shared" si="9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s="2" customFormat="1" ht="15">
      <c r="A544" s="149"/>
      <c r="B544" s="151"/>
      <c r="C544" s="9" t="s">
        <v>189</v>
      </c>
      <c r="D544" s="108">
        <f t="shared" si="9"/>
        <v>0</v>
      </c>
      <c r="E544" s="106"/>
      <c r="F544" s="110">
        <v>0</v>
      </c>
      <c r="G544" s="110">
        <v>0</v>
      </c>
      <c r="H544" s="110">
        <v>0</v>
      </c>
      <c r="I544" s="110">
        <v>0</v>
      </c>
      <c r="J544" s="110">
        <v>0</v>
      </c>
      <c r="K544" s="110">
        <v>0</v>
      </c>
      <c r="L544" s="110">
        <v>0</v>
      </c>
    </row>
    <row r="545" spans="1:12" s="2" customFormat="1" ht="15">
      <c r="A545" s="149"/>
      <c r="B545" s="151" t="s">
        <v>190</v>
      </c>
      <c r="C545" s="9" t="s">
        <v>185</v>
      </c>
      <c r="D545" s="108">
        <f t="shared" si="9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s="2" customFormat="1" ht="15">
      <c r="A546" s="149"/>
      <c r="B546" s="151"/>
      <c r="C546" s="9" t="s">
        <v>186</v>
      </c>
      <c r="D546" s="108">
        <f t="shared" si="9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s="2" customFormat="1" ht="15">
      <c r="A547" s="149"/>
      <c r="B547" s="151"/>
      <c r="C547" s="9" t="s">
        <v>187</v>
      </c>
      <c r="D547" s="108">
        <f t="shared" si="9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s="2" customFormat="1" ht="15">
      <c r="A548" s="149"/>
      <c r="B548" s="151"/>
      <c r="C548" s="9" t="s">
        <v>188</v>
      </c>
      <c r="D548" s="108">
        <f t="shared" si="9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s="2" customFormat="1" ht="15">
      <c r="A549" s="149"/>
      <c r="B549" s="151"/>
      <c r="C549" s="9" t="s">
        <v>189</v>
      </c>
      <c r="D549" s="108">
        <f t="shared" si="9"/>
        <v>0</v>
      </c>
      <c r="E549" s="106"/>
      <c r="F549" s="110">
        <v>0</v>
      </c>
      <c r="G549" s="110">
        <v>0</v>
      </c>
      <c r="H549" s="110">
        <v>0</v>
      </c>
      <c r="I549" s="110">
        <v>0</v>
      </c>
      <c r="J549" s="110">
        <v>0</v>
      </c>
      <c r="K549" s="110">
        <v>0</v>
      </c>
      <c r="L549" s="110">
        <v>0</v>
      </c>
    </row>
    <row r="550" spans="1:12" s="2" customFormat="1" ht="15">
      <c r="A550" s="149"/>
      <c r="B550" s="152" t="s">
        <v>159</v>
      </c>
      <c r="C550" s="9" t="s">
        <v>185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49"/>
      <c r="B551" s="152"/>
      <c r="C551" s="9" t="s">
        <v>186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49"/>
      <c r="B552" s="152"/>
      <c r="C552" s="9" t="s">
        <v>187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49"/>
      <c r="B553" s="152"/>
      <c r="C553" s="9" t="s">
        <v>188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49"/>
      <c r="B554" s="152"/>
      <c r="C554" s="9" t="s">
        <v>189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49"/>
      <c r="B555" s="152" t="s">
        <v>160</v>
      </c>
      <c r="C555" s="9" t="s">
        <v>185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49"/>
      <c r="B556" s="152"/>
      <c r="C556" s="9" t="s">
        <v>186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49"/>
      <c r="B557" s="152"/>
      <c r="C557" s="9" t="s">
        <v>187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49"/>
      <c r="B558" s="152"/>
      <c r="C558" s="9" t="s">
        <v>188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50"/>
      <c r="B559" s="152"/>
      <c r="C559" s="9" t="s">
        <v>189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ht="15">
      <c r="A560" s="149" t="s">
        <v>281</v>
      </c>
      <c r="B560" s="151" t="s">
        <v>190</v>
      </c>
      <c r="C560" s="9" t="s">
        <v>185</v>
      </c>
      <c r="D560" s="108">
        <f t="shared" si="8"/>
        <v>0</v>
      </c>
      <c r="E560" s="106"/>
      <c r="F560" s="110">
        <v>0</v>
      </c>
      <c r="G560" s="110">
        <v>0</v>
      </c>
      <c r="H560" s="110">
        <v>0</v>
      </c>
      <c r="I560" s="110">
        <v>0</v>
      </c>
      <c r="J560" s="110">
        <v>0</v>
      </c>
      <c r="K560" s="110">
        <v>0</v>
      </c>
      <c r="L560" s="110">
        <v>0</v>
      </c>
    </row>
    <row r="561" spans="1:12" ht="15">
      <c r="A561" s="149"/>
      <c r="B561" s="151"/>
      <c r="C561" s="9" t="s">
        <v>186</v>
      </c>
      <c r="D561" s="108">
        <f t="shared" si="8"/>
        <v>2</v>
      </c>
      <c r="E561" s="106"/>
      <c r="F561" s="110">
        <v>0</v>
      </c>
      <c r="G561" s="110">
        <v>0</v>
      </c>
      <c r="H561" s="110">
        <v>0</v>
      </c>
      <c r="I561" s="110">
        <v>2</v>
      </c>
      <c r="J561" s="110">
        <v>0</v>
      </c>
      <c r="K561" s="110">
        <v>0</v>
      </c>
      <c r="L561" s="110">
        <v>0</v>
      </c>
    </row>
    <row r="562" spans="1:12" ht="15">
      <c r="A562" s="149"/>
      <c r="B562" s="151"/>
      <c r="C562" s="9" t="s">
        <v>187</v>
      </c>
      <c r="D562" s="108">
        <f t="shared" si="8"/>
        <v>0</v>
      </c>
      <c r="E562" s="106"/>
      <c r="F562" s="110">
        <v>0</v>
      </c>
      <c r="G562" s="110">
        <v>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</row>
    <row r="563" spans="1:12" ht="15">
      <c r="A563" s="149"/>
      <c r="B563" s="151"/>
      <c r="C563" s="9" t="s">
        <v>188</v>
      </c>
      <c r="D563" s="108">
        <f t="shared" si="8"/>
        <v>2</v>
      </c>
      <c r="E563" s="106"/>
      <c r="F563" s="110">
        <v>0</v>
      </c>
      <c r="G563" s="110">
        <v>0</v>
      </c>
      <c r="H563" s="110">
        <v>0</v>
      </c>
      <c r="I563" s="110">
        <v>2</v>
      </c>
      <c r="J563" s="110">
        <v>0</v>
      </c>
      <c r="K563" s="110">
        <v>0</v>
      </c>
      <c r="L563" s="110">
        <v>0</v>
      </c>
    </row>
    <row r="564" spans="1:12" ht="15">
      <c r="A564" s="149"/>
      <c r="B564" s="151"/>
      <c r="C564" s="9" t="s">
        <v>189</v>
      </c>
      <c r="D564" s="108">
        <f t="shared" si="8"/>
        <v>2</v>
      </c>
      <c r="E564" s="106"/>
      <c r="F564" s="110">
        <v>0</v>
      </c>
      <c r="G564" s="110">
        <v>0</v>
      </c>
      <c r="H564" s="110">
        <v>0</v>
      </c>
      <c r="I564" s="110">
        <v>2</v>
      </c>
      <c r="J564" s="110">
        <v>0</v>
      </c>
      <c r="K564" s="110">
        <v>0</v>
      </c>
      <c r="L564" s="110">
        <v>0</v>
      </c>
    </row>
    <row r="565" spans="1:12" ht="15">
      <c r="A565" s="149"/>
      <c r="B565" s="156" t="s">
        <v>159</v>
      </c>
      <c r="C565" s="9" t="s">
        <v>185</v>
      </c>
      <c r="D565" s="108">
        <f t="shared" si="8"/>
        <v>0</v>
      </c>
      <c r="E565" s="106"/>
      <c r="F565" s="110">
        <v>0</v>
      </c>
      <c r="G565" s="110">
        <v>0</v>
      </c>
      <c r="H565" s="110">
        <v>0</v>
      </c>
      <c r="I565" s="110">
        <v>0</v>
      </c>
      <c r="J565" s="110">
        <v>0</v>
      </c>
      <c r="K565" s="110">
        <v>0</v>
      </c>
      <c r="L565" s="110">
        <v>0</v>
      </c>
    </row>
    <row r="566" spans="1:12" ht="15">
      <c r="A566" s="149"/>
      <c r="B566" s="157"/>
      <c r="C566" s="9" t="s">
        <v>186</v>
      </c>
      <c r="D566" s="108">
        <f t="shared" si="8"/>
        <v>2</v>
      </c>
      <c r="E566" s="106"/>
      <c r="F566" s="110">
        <v>0</v>
      </c>
      <c r="G566" s="110">
        <v>0</v>
      </c>
      <c r="H566" s="110">
        <v>0</v>
      </c>
      <c r="I566" s="110">
        <v>2</v>
      </c>
      <c r="J566" s="110">
        <v>0</v>
      </c>
      <c r="K566" s="110">
        <v>0</v>
      </c>
      <c r="L566" s="110">
        <v>0</v>
      </c>
    </row>
    <row r="567" spans="1:12" ht="15">
      <c r="A567" s="149"/>
      <c r="B567" s="157"/>
      <c r="C567" s="9" t="s">
        <v>187</v>
      </c>
      <c r="D567" s="108">
        <f t="shared" si="8"/>
        <v>0</v>
      </c>
      <c r="E567" s="106"/>
      <c r="F567" s="110">
        <v>0</v>
      </c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ht="15">
      <c r="A568" s="149"/>
      <c r="B568" s="157"/>
      <c r="C568" s="9" t="s">
        <v>188</v>
      </c>
      <c r="D568" s="108">
        <f t="shared" si="8"/>
        <v>2</v>
      </c>
      <c r="E568" s="106"/>
      <c r="F568" s="110">
        <v>0</v>
      </c>
      <c r="G568" s="110">
        <v>0</v>
      </c>
      <c r="H568" s="110">
        <v>0</v>
      </c>
      <c r="I568" s="110">
        <v>2</v>
      </c>
      <c r="J568" s="110">
        <v>0</v>
      </c>
      <c r="K568" s="110">
        <v>0</v>
      </c>
      <c r="L568" s="110">
        <v>0</v>
      </c>
    </row>
    <row r="569" spans="1:12" ht="15">
      <c r="A569" s="149"/>
      <c r="B569" s="158"/>
      <c r="C569" s="9" t="s">
        <v>189</v>
      </c>
      <c r="D569" s="108">
        <f t="shared" si="8"/>
        <v>2</v>
      </c>
      <c r="E569" s="106"/>
      <c r="F569" s="110">
        <v>0</v>
      </c>
      <c r="G569" s="110">
        <v>0</v>
      </c>
      <c r="H569" s="110">
        <v>0</v>
      </c>
      <c r="I569" s="110">
        <v>2</v>
      </c>
      <c r="J569" s="110">
        <v>0</v>
      </c>
      <c r="K569" s="110">
        <v>0</v>
      </c>
      <c r="L569" s="110">
        <v>0</v>
      </c>
    </row>
    <row r="570" spans="1:12" ht="15">
      <c r="A570" s="149"/>
      <c r="B570" s="156" t="s">
        <v>160</v>
      </c>
      <c r="C570" s="9" t="s">
        <v>185</v>
      </c>
      <c r="D570" s="108">
        <f t="shared" si="8"/>
        <v>0</v>
      </c>
      <c r="E570" s="106"/>
      <c r="F570" s="110">
        <v>0</v>
      </c>
      <c r="G570" s="110">
        <v>0</v>
      </c>
      <c r="H570" s="110">
        <v>0</v>
      </c>
      <c r="I570" s="110">
        <v>0</v>
      </c>
      <c r="J570" s="110">
        <v>0</v>
      </c>
      <c r="K570" s="110">
        <v>0</v>
      </c>
      <c r="L570" s="110">
        <v>0</v>
      </c>
    </row>
    <row r="571" spans="1:12" ht="15">
      <c r="A571" s="149"/>
      <c r="B571" s="157"/>
      <c r="C571" s="9" t="s">
        <v>186</v>
      </c>
      <c r="D571" s="108">
        <f t="shared" si="8"/>
        <v>0</v>
      </c>
      <c r="E571" s="106"/>
      <c r="F571" s="110">
        <v>0</v>
      </c>
      <c r="G571" s="110">
        <v>0</v>
      </c>
      <c r="H571" s="110">
        <v>0</v>
      </c>
      <c r="I571" s="110">
        <v>0</v>
      </c>
      <c r="J571" s="110">
        <v>0</v>
      </c>
      <c r="K571" s="110">
        <v>0</v>
      </c>
      <c r="L571" s="110">
        <v>0</v>
      </c>
    </row>
    <row r="572" spans="1:12" ht="15">
      <c r="A572" s="149"/>
      <c r="B572" s="157"/>
      <c r="C572" s="9" t="s">
        <v>187</v>
      </c>
      <c r="D572" s="108">
        <f t="shared" si="8"/>
        <v>0</v>
      </c>
      <c r="E572" s="106"/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</row>
    <row r="573" spans="1:12" ht="15">
      <c r="A573" s="149"/>
      <c r="B573" s="157"/>
      <c r="C573" s="9" t="s">
        <v>188</v>
      </c>
      <c r="D573" s="108">
        <f t="shared" si="8"/>
        <v>0</v>
      </c>
      <c r="E573" s="106"/>
      <c r="F573" s="110">
        <v>0</v>
      </c>
      <c r="G573" s="110">
        <v>0</v>
      </c>
      <c r="H573" s="110">
        <v>0</v>
      </c>
      <c r="I573" s="110">
        <v>0</v>
      </c>
      <c r="J573" s="110">
        <v>0</v>
      </c>
      <c r="K573" s="110">
        <v>0</v>
      </c>
      <c r="L573" s="110">
        <v>0</v>
      </c>
    </row>
    <row r="574" spans="1:12" ht="15">
      <c r="A574" s="150"/>
      <c r="B574" s="158"/>
      <c r="C574" s="9" t="s">
        <v>189</v>
      </c>
      <c r="D574" s="108">
        <f t="shared" si="8"/>
        <v>0</v>
      </c>
      <c r="E574" s="106"/>
      <c r="F574" s="110">
        <v>0</v>
      </c>
      <c r="G574" s="110">
        <v>0</v>
      </c>
      <c r="H574" s="110">
        <v>0</v>
      </c>
      <c r="I574" s="110">
        <v>0</v>
      </c>
      <c r="J574" s="110">
        <v>0</v>
      </c>
      <c r="K574" s="110">
        <v>0</v>
      </c>
      <c r="L574" s="110">
        <v>0</v>
      </c>
    </row>
    <row r="576" ht="15">
      <c r="B576" s="109"/>
    </row>
    <row r="577" spans="1:4" ht="15">
      <c r="A577" s="154" t="s">
        <v>200</v>
      </c>
      <c r="B577" s="155" t="s">
        <v>191</v>
      </c>
      <c r="C577" s="111" t="s">
        <v>188</v>
      </c>
      <c r="D577" s="112">
        <f>D8+D28+D48</f>
        <v>3576</v>
      </c>
    </row>
    <row r="578" spans="1:4" ht="15">
      <c r="A578" s="154"/>
      <c r="B578" s="155"/>
      <c r="C578" s="111" t="s">
        <v>189</v>
      </c>
      <c r="D578" s="112">
        <f>D9+D29+D49</f>
        <v>1618</v>
      </c>
    </row>
    <row r="579" spans="1:14" ht="15">
      <c r="A579" s="154"/>
      <c r="B579" s="155" t="s">
        <v>190</v>
      </c>
      <c r="C579" s="111" t="s">
        <v>188</v>
      </c>
      <c r="D579" s="112">
        <f>D13+D33+D53</f>
        <v>2948</v>
      </c>
      <c r="N579" s="117"/>
    </row>
    <row r="580" spans="1:15" ht="15">
      <c r="A580" s="154"/>
      <c r="B580" s="155"/>
      <c r="C580" s="111" t="s">
        <v>189</v>
      </c>
      <c r="D580" s="112">
        <f>D14+D34+D54</f>
        <v>1604</v>
      </c>
      <c r="N580" s="117"/>
      <c r="O580" s="117"/>
    </row>
    <row r="581" spans="14:15" ht="15">
      <c r="N581" s="117"/>
      <c r="O581" s="117"/>
    </row>
    <row r="582" spans="1:15" ht="15">
      <c r="A582" s="154" t="s">
        <v>201</v>
      </c>
      <c r="B582" s="155" t="s">
        <v>191</v>
      </c>
      <c r="C582" s="111" t="s">
        <v>188</v>
      </c>
      <c r="D582" s="112">
        <f>D68+D83+D98+D118+D138+D158+D178</f>
        <v>4048</v>
      </c>
      <c r="N582" s="117"/>
      <c r="O582" s="117"/>
    </row>
    <row r="583" spans="1:15" ht="15">
      <c r="A583" s="154"/>
      <c r="B583" s="155"/>
      <c r="C583" s="111" t="s">
        <v>189</v>
      </c>
      <c r="D583" s="112">
        <f>D69+D84+D99+D119+D139+D159+D179</f>
        <v>2060</v>
      </c>
      <c r="O583" s="117"/>
    </row>
    <row r="584" spans="1:4" ht="15">
      <c r="A584" s="154"/>
      <c r="B584" s="155" t="s">
        <v>190</v>
      </c>
      <c r="C584" s="111" t="s">
        <v>188</v>
      </c>
      <c r="D584" s="112">
        <f>D68+D83+D103+D123+D143+D163+D183</f>
        <v>3949</v>
      </c>
    </row>
    <row r="585" spans="1:4" ht="15">
      <c r="A585" s="154"/>
      <c r="B585" s="155"/>
      <c r="C585" s="111" t="s">
        <v>189</v>
      </c>
      <c r="D585" s="112">
        <f>D69+D84+D104+D124+D144+D164+D184</f>
        <v>2039</v>
      </c>
    </row>
    <row r="586" spans="1:12" s="2" customFormat="1" ht="15">
      <c r="A586" s="109"/>
      <c r="B586" s="113"/>
      <c r="C586" s="114"/>
      <c r="D586" s="115"/>
      <c r="E586" s="104"/>
      <c r="F586" s="104"/>
      <c r="G586" s="104"/>
      <c r="H586" s="104"/>
      <c r="I586" s="104"/>
      <c r="J586" s="104"/>
      <c r="K586" s="104"/>
      <c r="L586" s="104"/>
    </row>
    <row r="587" spans="1:12" s="2" customFormat="1" ht="15">
      <c r="A587" s="154" t="s">
        <v>203</v>
      </c>
      <c r="B587" s="155" t="s">
        <v>191</v>
      </c>
      <c r="C587" s="111" t="s">
        <v>188</v>
      </c>
      <c r="D587" s="112">
        <f>D198+D218+D243</f>
        <v>423</v>
      </c>
      <c r="E587" s="104"/>
      <c r="F587" s="104"/>
      <c r="G587" s="104"/>
      <c r="H587" s="104"/>
      <c r="I587" s="104"/>
      <c r="J587" s="104"/>
      <c r="K587" s="104"/>
      <c r="L587" s="104"/>
    </row>
    <row r="588" spans="1:12" s="2" customFormat="1" ht="15">
      <c r="A588" s="154"/>
      <c r="B588" s="155"/>
      <c r="C588" s="111" t="s">
        <v>189</v>
      </c>
      <c r="D588" s="112">
        <f>D199+D219+D244</f>
        <v>48</v>
      </c>
      <c r="E588" s="104"/>
      <c r="F588" s="104"/>
      <c r="G588" s="104"/>
      <c r="H588" s="104"/>
      <c r="I588" s="104"/>
      <c r="J588" s="104"/>
      <c r="K588" s="104"/>
      <c r="L588" s="104"/>
    </row>
    <row r="589" spans="1:12" s="2" customFormat="1" ht="15">
      <c r="A589" s="154"/>
      <c r="B589" s="155" t="s">
        <v>190</v>
      </c>
      <c r="C589" s="111" t="s">
        <v>188</v>
      </c>
      <c r="D589" s="112">
        <f>D203+D218+D243</f>
        <v>384</v>
      </c>
      <c r="E589" s="104"/>
      <c r="F589" s="104"/>
      <c r="G589" s="104"/>
      <c r="H589" s="104"/>
      <c r="I589" s="104"/>
      <c r="J589" s="104"/>
      <c r="K589" s="104"/>
      <c r="L589" s="104"/>
    </row>
    <row r="590" spans="1:12" s="2" customFormat="1" ht="15">
      <c r="A590" s="154"/>
      <c r="B590" s="155"/>
      <c r="C590" s="111" t="s">
        <v>189</v>
      </c>
      <c r="D590" s="112">
        <f>D204+D219+D244</f>
        <v>113</v>
      </c>
      <c r="E590" s="104"/>
      <c r="F590" s="104"/>
      <c r="G590" s="104"/>
      <c r="H590" s="104"/>
      <c r="I590" s="104"/>
      <c r="J590" s="104"/>
      <c r="K590" s="104"/>
      <c r="L590" s="104"/>
    </row>
    <row r="592" spans="1:4" ht="15">
      <c r="A592" s="154" t="s">
        <v>202</v>
      </c>
      <c r="B592" s="155" t="s">
        <v>191</v>
      </c>
      <c r="C592" s="111" t="s">
        <v>188</v>
      </c>
      <c r="D592" s="112">
        <f>D323+D338+D353+D368+D383+D398+D413</f>
        <v>200</v>
      </c>
    </row>
    <row r="593" spans="1:4" ht="15">
      <c r="A593" s="154"/>
      <c r="B593" s="155"/>
      <c r="C593" s="111" t="s">
        <v>189</v>
      </c>
      <c r="D593" s="112">
        <f>D324+D339+D354+D369+D384+D399+D414</f>
        <v>527</v>
      </c>
    </row>
    <row r="594" spans="1:4" ht="15">
      <c r="A594" s="154"/>
      <c r="B594" s="155" t="s">
        <v>190</v>
      </c>
      <c r="C594" s="111" t="s">
        <v>188</v>
      </c>
      <c r="D594" s="112">
        <f>D323+D338+D353+D368+D383+D398+D413</f>
        <v>200</v>
      </c>
    </row>
    <row r="595" spans="1:4" ht="15">
      <c r="A595" s="154"/>
      <c r="B595" s="155"/>
      <c r="C595" s="111" t="s">
        <v>189</v>
      </c>
      <c r="D595" s="112">
        <f>D324+D339+D354+D369+D384+D399+D414</f>
        <v>527</v>
      </c>
    </row>
    <row r="597" spans="1:4" ht="15">
      <c r="A597" s="154" t="s">
        <v>204</v>
      </c>
      <c r="B597" s="155" t="s">
        <v>191</v>
      </c>
      <c r="C597" s="111" t="s">
        <v>188</v>
      </c>
      <c r="D597" s="112">
        <f>D253+D263+D278+D293+D308+D463+D483+D503+D563</f>
        <v>8</v>
      </c>
    </row>
    <row r="598" spans="1:4" ht="15">
      <c r="A598" s="154"/>
      <c r="B598" s="155"/>
      <c r="C598" s="111" t="s">
        <v>189</v>
      </c>
      <c r="D598" s="112">
        <f>D254+D264+D279+D294+D309+D464+D484+D504+D564</f>
        <v>8</v>
      </c>
    </row>
    <row r="599" spans="1:4" ht="15">
      <c r="A599" s="154"/>
      <c r="B599" s="155" t="s">
        <v>190</v>
      </c>
      <c r="C599" s="111" t="s">
        <v>188</v>
      </c>
      <c r="D599" s="112">
        <f>D258+D263+D278+D293+D308+D468+D488+D508+D563</f>
        <v>8</v>
      </c>
    </row>
    <row r="600" spans="1:4" ht="15">
      <c r="A600" s="154"/>
      <c r="B600" s="155"/>
      <c r="C600" s="111" t="s">
        <v>189</v>
      </c>
      <c r="D600" s="112">
        <f>D259+D264+D279+D294+D309+D469+D489+D509+D564</f>
        <v>8</v>
      </c>
    </row>
    <row r="602" spans="1:4" ht="15" customHeight="1">
      <c r="A602" s="154" t="s">
        <v>1</v>
      </c>
      <c r="B602" s="155" t="s">
        <v>191</v>
      </c>
      <c r="C602" s="111" t="s">
        <v>188</v>
      </c>
      <c r="D602" s="112">
        <f>SUM(D577+D582+D587+D592+D597)</f>
        <v>8255</v>
      </c>
    </row>
    <row r="603" spans="1:4" ht="15">
      <c r="A603" s="154"/>
      <c r="B603" s="155"/>
      <c r="C603" s="111" t="s">
        <v>189</v>
      </c>
      <c r="D603" s="112">
        <f>SUM(D578+D583+D588+D593+D598)</f>
        <v>4261</v>
      </c>
    </row>
    <row r="604" spans="1:4" ht="15">
      <c r="A604" s="154"/>
      <c r="B604" s="155" t="s">
        <v>190</v>
      </c>
      <c r="C604" s="111" t="s">
        <v>188</v>
      </c>
      <c r="D604" s="112">
        <f>SUM(D579+D584+D589+D594+D599)</f>
        <v>7489</v>
      </c>
    </row>
    <row r="605" spans="1:4" ht="15">
      <c r="A605" s="154"/>
      <c r="B605" s="155"/>
      <c r="C605" s="111" t="s">
        <v>189</v>
      </c>
      <c r="D605" s="112">
        <f>SUM(D580+D585+D590+D595+D600)</f>
        <v>4291</v>
      </c>
    </row>
    <row r="606" spans="1:4" ht="15" hidden="1">
      <c r="A606" s="153" t="s">
        <v>206</v>
      </c>
      <c r="B606" s="153"/>
      <c r="C606" s="153"/>
      <c r="D606" s="153"/>
    </row>
    <row r="607" ht="15" customHeight="1"/>
    <row r="609" ht="15" customHeight="1">
      <c r="D609" s="106"/>
    </row>
    <row r="610" ht="15">
      <c r="D610" s="106"/>
    </row>
  </sheetData>
  <sheetProtection/>
  <mergeCells count="178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589:B590"/>
    <mergeCell ref="A560:A574"/>
    <mergeCell ref="A520:A539"/>
    <mergeCell ref="B535:B539"/>
    <mergeCell ref="B577:B578"/>
    <mergeCell ref="B579:B580"/>
    <mergeCell ref="B565:B569"/>
    <mergeCell ref="B570:B574"/>
    <mergeCell ref="B560:B564"/>
    <mergeCell ref="A577:A580"/>
    <mergeCell ref="A582:A585"/>
    <mergeCell ref="B602:B603"/>
    <mergeCell ref="B604:B605"/>
    <mergeCell ref="B597:B598"/>
    <mergeCell ref="B599:B600"/>
    <mergeCell ref="B582:B583"/>
    <mergeCell ref="B584:B585"/>
    <mergeCell ref="B592:B593"/>
    <mergeCell ref="B594:B595"/>
    <mergeCell ref="B587:B588"/>
    <mergeCell ref="A540:A559"/>
    <mergeCell ref="B540:B544"/>
    <mergeCell ref="B545:B549"/>
    <mergeCell ref="B550:B554"/>
    <mergeCell ref="B555:B559"/>
    <mergeCell ref="A606:D606"/>
    <mergeCell ref="A602:A605"/>
    <mergeCell ref="A597:A600"/>
    <mergeCell ref="A592:A595"/>
    <mergeCell ref="A587:A590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264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5" t="s">
        <v>0</v>
      </c>
      <c r="B4" s="141" t="s">
        <v>245</v>
      </c>
      <c r="C4" s="141"/>
      <c r="D4" s="141" t="s">
        <v>210</v>
      </c>
      <c r="E4" s="141"/>
    </row>
    <row r="5" spans="1:5" ht="30" customHeight="1">
      <c r="A5" s="165"/>
      <c r="B5" s="129" t="s">
        <v>244</v>
      </c>
      <c r="C5" s="129" t="s">
        <v>243</v>
      </c>
      <c r="D5" s="129" t="s">
        <v>244</v>
      </c>
      <c r="E5" s="129" t="s">
        <v>243</v>
      </c>
    </row>
    <row r="6" spans="1:5" ht="15">
      <c r="A6" s="165" t="s">
        <v>211</v>
      </c>
      <c r="B6" s="165"/>
      <c r="C6" s="165"/>
      <c r="D6" s="165"/>
      <c r="E6" s="165"/>
    </row>
    <row r="7" spans="1:5" ht="15">
      <c r="A7" s="125" t="s">
        <v>212</v>
      </c>
      <c r="B7" s="110">
        <f>'APZ 1'!D8</f>
        <v>864</v>
      </c>
      <c r="C7" s="110">
        <f>'APZ 1'!D13</f>
        <v>575</v>
      </c>
      <c r="D7" s="110">
        <f>'APZ 1'!D9</f>
        <v>731</v>
      </c>
      <c r="E7" s="110">
        <f>'APZ 1'!D14</f>
        <v>538</v>
      </c>
    </row>
    <row r="8" spans="1:5" ht="15">
      <c r="A8" s="125" t="s">
        <v>213</v>
      </c>
      <c r="B8" s="110">
        <f>'APZ 1'!D28</f>
        <v>2712</v>
      </c>
      <c r="C8" s="110">
        <f>'APZ 1'!D33</f>
        <v>2373</v>
      </c>
      <c r="D8" s="110">
        <f>'APZ 1'!D29</f>
        <v>887</v>
      </c>
      <c r="E8" s="110">
        <f>'APZ 1'!D34</f>
        <v>1066</v>
      </c>
    </row>
    <row r="9" spans="1:5" ht="15">
      <c r="A9" s="125" t="s">
        <v>214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215</v>
      </c>
      <c r="B10" s="110">
        <f>'APZ 1'!D68</f>
        <v>223</v>
      </c>
      <c r="C10" s="110">
        <f>'APZ 1'!D68</f>
        <v>223</v>
      </c>
      <c r="D10" s="110">
        <f>'APZ 1'!D69</f>
        <v>62</v>
      </c>
      <c r="E10" s="110">
        <f>'APZ 1'!D69</f>
        <v>62</v>
      </c>
    </row>
    <row r="11" spans="1:5" ht="15">
      <c r="A11" s="125" t="s">
        <v>216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217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218</v>
      </c>
      <c r="B13" s="110">
        <f>'APZ 1'!D118</f>
        <v>254</v>
      </c>
      <c r="C13" s="110">
        <f>'APZ 1'!D123</f>
        <v>248</v>
      </c>
      <c r="D13" s="110">
        <f>'APZ 1'!D119</f>
        <v>154</v>
      </c>
      <c r="E13" s="110">
        <f>'APZ 1'!D124</f>
        <v>149</v>
      </c>
    </row>
    <row r="14" spans="1:5" ht="15">
      <c r="A14" s="125" t="s">
        <v>219</v>
      </c>
      <c r="B14" s="110">
        <f>'APZ 1'!D138</f>
        <v>3537</v>
      </c>
      <c r="C14" s="110">
        <f>'APZ 1'!D143</f>
        <v>3478</v>
      </c>
      <c r="D14" s="110">
        <f>'APZ 1'!D139</f>
        <v>1839</v>
      </c>
      <c r="E14" s="110">
        <f>'APZ 1'!D144</f>
        <v>1827</v>
      </c>
    </row>
    <row r="15" spans="1:5" ht="15">
      <c r="A15" s="125" t="s">
        <v>220</v>
      </c>
      <c r="B15" s="110">
        <f>'APZ 1'!D158</f>
        <v>0</v>
      </c>
      <c r="C15" s="110">
        <f>'APZ 1'!D163</f>
        <v>0</v>
      </c>
      <c r="D15" s="110">
        <f>'APZ 1'!D159</f>
        <v>5</v>
      </c>
      <c r="E15" s="110">
        <f>'APZ 1'!D164</f>
        <v>1</v>
      </c>
    </row>
    <row r="16" spans="1:5" ht="30">
      <c r="A16" s="128" t="s">
        <v>246</v>
      </c>
      <c r="B16" s="110">
        <f>'APZ 1'!D178</f>
        <v>1</v>
      </c>
      <c r="C16" s="110">
        <f>'APZ 1'!D183</f>
        <v>0</v>
      </c>
      <c r="D16" s="110">
        <f>'APZ 1'!D179</f>
        <v>0</v>
      </c>
      <c r="E16" s="110">
        <f>'APZ 1'!D184</f>
        <v>0</v>
      </c>
    </row>
    <row r="17" spans="1:5" ht="15">
      <c r="A17" s="125" t="s">
        <v>221</v>
      </c>
      <c r="B17" s="110">
        <f>'APZ 1'!D198</f>
        <v>376</v>
      </c>
      <c r="C17" s="110">
        <f>'APZ 1'!D203</f>
        <v>337</v>
      </c>
      <c r="D17" s="110">
        <f>'APZ 1'!D199</f>
        <v>41</v>
      </c>
      <c r="E17" s="110">
        <f>'APZ 1'!D204</f>
        <v>106</v>
      </c>
    </row>
    <row r="18" spans="1:5" ht="15">
      <c r="A18" s="125" t="s">
        <v>222</v>
      </c>
      <c r="B18" s="110">
        <f>'APZ 1'!D218</f>
        <v>8</v>
      </c>
      <c r="C18" s="110">
        <f>'APZ 1'!D218</f>
        <v>8</v>
      </c>
      <c r="D18" s="110">
        <f>'APZ 1'!D219</f>
        <v>2</v>
      </c>
      <c r="E18" s="110">
        <f>'APZ 1'!D219</f>
        <v>2</v>
      </c>
    </row>
    <row r="19" spans="1:5" ht="15">
      <c r="A19" s="125" t="s">
        <v>223</v>
      </c>
      <c r="B19" s="110">
        <f>'APZ 1'!D243</f>
        <v>39</v>
      </c>
      <c r="C19" s="110">
        <f>'APZ 1'!D243</f>
        <v>39</v>
      </c>
      <c r="D19" s="110">
        <f>'APZ 1'!D244</f>
        <v>5</v>
      </c>
      <c r="E19" s="110">
        <f>'APZ 1'!D244</f>
        <v>5</v>
      </c>
    </row>
    <row r="20" spans="1:5" ht="15">
      <c r="A20" s="125" t="s">
        <v>224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225</v>
      </c>
      <c r="B21" s="110">
        <f>'APZ 1'!D263</f>
        <v>6</v>
      </c>
      <c r="C21" s="110">
        <f>'APZ 1'!D263</f>
        <v>6</v>
      </c>
      <c r="D21" s="110">
        <f>'APZ 1'!D264</f>
        <v>6</v>
      </c>
      <c r="E21" s="110">
        <f>'APZ 1'!D264</f>
        <v>6</v>
      </c>
    </row>
    <row r="22" spans="1:5" ht="15">
      <c r="A22" s="125" t="s">
        <v>226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227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228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229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230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231</v>
      </c>
      <c r="B27" s="110">
        <f>'APZ 1'!D503</f>
        <v>0</v>
      </c>
      <c r="C27" s="110">
        <f>'APZ 1'!D508</f>
        <v>0</v>
      </c>
      <c r="D27" s="110">
        <f>'APZ 1'!D504</f>
        <v>0</v>
      </c>
      <c r="E27" s="110">
        <f>'APZ 1'!D509</f>
        <v>0</v>
      </c>
    </row>
    <row r="28" spans="1:5" s="2" customFormat="1" ht="15">
      <c r="A28" s="125" t="s">
        <v>282</v>
      </c>
      <c r="B28" s="110">
        <f>'APZ 1'!D563</f>
        <v>2</v>
      </c>
      <c r="C28" s="110">
        <f>'APZ 1'!D563</f>
        <v>2</v>
      </c>
      <c r="D28" s="110">
        <f>'APZ 1'!D564</f>
        <v>2</v>
      </c>
      <c r="E28" s="110">
        <f>'APZ 1'!D564</f>
        <v>2</v>
      </c>
    </row>
    <row r="29" spans="1:5" ht="15">
      <c r="A29" s="126" t="s">
        <v>232</v>
      </c>
      <c r="B29" s="127">
        <f>SUM(B7:B28)</f>
        <v>8055</v>
      </c>
      <c r="C29" s="127">
        <f>SUM(C7:C28)</f>
        <v>7289</v>
      </c>
      <c r="D29" s="127">
        <f>SUM(D7:D28)</f>
        <v>3734</v>
      </c>
      <c r="E29" s="127">
        <f>SUM(E7:E28)</f>
        <v>3764</v>
      </c>
    </row>
    <row r="30" spans="1:5" ht="15">
      <c r="A30" s="165" t="s">
        <v>233</v>
      </c>
      <c r="B30" s="165"/>
      <c r="C30" s="165"/>
      <c r="D30" s="165"/>
      <c r="E30" s="165"/>
    </row>
    <row r="31" spans="1:5" ht="15">
      <c r="A31" s="125" t="s">
        <v>234</v>
      </c>
      <c r="B31" s="110">
        <f>'APZ 1'!D323</f>
        <v>8</v>
      </c>
      <c r="C31" s="110">
        <f>'APZ 1'!D323</f>
        <v>8</v>
      </c>
      <c r="D31" s="110">
        <f>'APZ 1'!D324</f>
        <v>187</v>
      </c>
      <c r="E31" s="110">
        <f>'APZ 1'!D324</f>
        <v>187</v>
      </c>
    </row>
    <row r="32" spans="1:5" ht="15">
      <c r="A32" s="125" t="s">
        <v>235</v>
      </c>
      <c r="B32" s="110">
        <f>'APZ 1'!D338</f>
        <v>62</v>
      </c>
      <c r="C32" s="110">
        <f>'APZ 1'!D338</f>
        <v>62</v>
      </c>
      <c r="D32" s="110">
        <f>'APZ 1'!D339</f>
        <v>170</v>
      </c>
      <c r="E32" s="110">
        <f>'APZ 1'!D339</f>
        <v>170</v>
      </c>
    </row>
    <row r="33" spans="1:5" ht="15">
      <c r="A33" s="125" t="s">
        <v>236</v>
      </c>
      <c r="B33" s="110">
        <f>'APZ 1'!D353</f>
        <v>1</v>
      </c>
      <c r="C33" s="110">
        <f>'APZ 1'!D353</f>
        <v>1</v>
      </c>
      <c r="D33" s="110">
        <f>'APZ 1'!D354</f>
        <v>1</v>
      </c>
      <c r="E33" s="110">
        <f>'APZ 1'!D354</f>
        <v>1</v>
      </c>
    </row>
    <row r="34" spans="1:5" ht="15">
      <c r="A34" s="125" t="s">
        <v>237</v>
      </c>
      <c r="B34" s="110">
        <f>'APZ 1'!D368</f>
        <v>0</v>
      </c>
      <c r="C34" s="110">
        <f>'APZ 1'!D368</f>
        <v>0</v>
      </c>
      <c r="D34" s="110">
        <f>'APZ 1'!D369</f>
        <v>0</v>
      </c>
      <c r="E34" s="110">
        <f>'APZ 1'!D369</f>
        <v>0</v>
      </c>
    </row>
    <row r="35" spans="1:5" ht="15">
      <c r="A35" s="125" t="s">
        <v>238</v>
      </c>
      <c r="B35" s="110">
        <f>'APZ 1'!D383</f>
        <v>129</v>
      </c>
      <c r="C35" s="110">
        <f>'APZ 1'!D383</f>
        <v>129</v>
      </c>
      <c r="D35" s="110">
        <f>'APZ 1'!D384</f>
        <v>169</v>
      </c>
      <c r="E35" s="110">
        <f>'APZ 1'!D384</f>
        <v>169</v>
      </c>
    </row>
    <row r="36" spans="1:5" ht="15">
      <c r="A36" s="125" t="s">
        <v>239</v>
      </c>
      <c r="B36" s="110">
        <f>'APZ 1'!D398</f>
        <v>0</v>
      </c>
      <c r="C36" s="110">
        <f>'APZ 1'!D398</f>
        <v>0</v>
      </c>
      <c r="D36" s="110">
        <f>'APZ 1'!D399</f>
        <v>0</v>
      </c>
      <c r="E36" s="110">
        <f>'APZ 1'!D399</f>
        <v>0</v>
      </c>
    </row>
    <row r="37" spans="1:5" ht="15">
      <c r="A37" s="125" t="s">
        <v>240</v>
      </c>
      <c r="B37" s="110">
        <f>'APZ 1'!D413</f>
        <v>0</v>
      </c>
      <c r="C37" s="110">
        <f>'APZ 1'!D413</f>
        <v>0</v>
      </c>
      <c r="D37" s="110">
        <f>'APZ 1'!D414</f>
        <v>0</v>
      </c>
      <c r="E37" s="110">
        <f>'APZ 1'!D414</f>
        <v>0</v>
      </c>
    </row>
    <row r="38" spans="1:5" ht="15">
      <c r="A38" s="126" t="s">
        <v>241</v>
      </c>
      <c r="B38" s="127">
        <f>SUM(B31:B37)</f>
        <v>200</v>
      </c>
      <c r="C38" s="127">
        <f>SUM(C31:C37)</f>
        <v>200</v>
      </c>
      <c r="D38" s="127">
        <f>SUM(D31:D37)</f>
        <v>527</v>
      </c>
      <c r="E38" s="127">
        <f>SUM(E31:E37)</f>
        <v>527</v>
      </c>
    </row>
    <row r="39" spans="1:5" ht="15">
      <c r="A39" s="126" t="s">
        <v>242</v>
      </c>
      <c r="B39" s="127">
        <f>B29+B38</f>
        <v>8255</v>
      </c>
      <c r="C39" s="127">
        <f>C29+C38</f>
        <v>7489</v>
      </c>
      <c r="D39" s="127">
        <f>D29+D38</f>
        <v>4261</v>
      </c>
      <c r="E39" s="127">
        <f>E29+E38</f>
        <v>4291</v>
      </c>
    </row>
  </sheetData>
  <sheetProtection/>
  <mergeCells count="6">
    <mergeCell ref="A30:E30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265</v>
      </c>
      <c r="B1" s="147"/>
      <c r="C1" s="147"/>
    </row>
    <row r="2" spans="1:3" s="2" customFormat="1" ht="3" customHeight="1">
      <c r="A2" s="167"/>
      <c r="B2" s="167"/>
      <c r="C2" s="167"/>
    </row>
    <row r="3" spans="1:3" ht="21" customHeight="1">
      <c r="A3" s="166" t="s">
        <v>46</v>
      </c>
      <c r="B3" s="130" t="s">
        <v>275</v>
      </c>
      <c r="C3" s="130" t="s">
        <v>276</v>
      </c>
    </row>
    <row r="4" spans="1:3" ht="21" customHeight="1">
      <c r="A4" s="166"/>
      <c r="B4" s="131" t="s">
        <v>266</v>
      </c>
      <c r="C4" s="130" t="s">
        <v>247</v>
      </c>
    </row>
    <row r="5" spans="1:3" ht="21" customHeight="1">
      <c r="A5" s="166"/>
      <c r="B5" s="131" t="s">
        <v>274</v>
      </c>
      <c r="C5" s="130" t="s">
        <v>270</v>
      </c>
    </row>
    <row r="6" spans="1:3" ht="21" customHeight="1">
      <c r="A6" s="166"/>
      <c r="B6" s="131" t="s">
        <v>267</v>
      </c>
      <c r="C6" s="130" t="s">
        <v>271</v>
      </c>
    </row>
    <row r="7" spans="1:3" ht="21" customHeight="1">
      <c r="A7" s="166"/>
      <c r="B7" s="131" t="s">
        <v>269</v>
      </c>
      <c r="C7" s="131" t="s">
        <v>272</v>
      </c>
    </row>
    <row r="8" spans="1:3" ht="21" customHeight="1">
      <c r="A8" s="166"/>
      <c r="B8" s="131" t="s">
        <v>268</v>
      </c>
      <c r="C8" s="131" t="s">
        <v>273</v>
      </c>
    </row>
    <row r="9" spans="1:3" ht="21" customHeight="1">
      <c r="A9" s="166" t="s">
        <v>47</v>
      </c>
      <c r="B9" s="132" t="s">
        <v>208</v>
      </c>
      <c r="C9" s="132" t="s">
        <v>256</v>
      </c>
    </row>
    <row r="10" spans="1:3" ht="21" customHeight="1">
      <c r="A10" s="166"/>
      <c r="B10" s="132" t="s">
        <v>249</v>
      </c>
      <c r="C10" s="132" t="s">
        <v>251</v>
      </c>
    </row>
    <row r="11" spans="1:3" ht="21" customHeight="1">
      <c r="A11" s="166"/>
      <c r="B11" s="132" t="s">
        <v>250</v>
      </c>
      <c r="C11" s="132" t="s">
        <v>258</v>
      </c>
    </row>
    <row r="12" spans="1:3" ht="21" customHeight="1">
      <c r="A12" s="166"/>
      <c r="B12" s="132" t="s">
        <v>257</v>
      </c>
      <c r="C12" s="132" t="s">
        <v>45</v>
      </c>
    </row>
    <row r="13" spans="1:3" ht="21" customHeight="1">
      <c r="A13" s="166"/>
      <c r="B13" s="132" t="s">
        <v>277</v>
      </c>
      <c r="C13" s="132" t="s">
        <v>247</v>
      </c>
    </row>
    <row r="14" spans="1:3" ht="21" customHeight="1">
      <c r="A14" s="166"/>
      <c r="B14" s="132" t="s">
        <v>209</v>
      </c>
      <c r="C14" s="132" t="s">
        <v>278</v>
      </c>
    </row>
    <row r="15" spans="1:3" ht="21" customHeight="1">
      <c r="A15" s="166" t="s">
        <v>48</v>
      </c>
      <c r="B15" s="130" t="s">
        <v>259</v>
      </c>
      <c r="C15" s="130" t="s">
        <v>209</v>
      </c>
    </row>
    <row r="16" spans="1:3" ht="21" customHeight="1">
      <c r="A16" s="166"/>
      <c r="B16" s="130" t="s">
        <v>254</v>
      </c>
      <c r="C16" s="130" t="s">
        <v>252</v>
      </c>
    </row>
    <row r="17" spans="1:3" ht="21" customHeight="1">
      <c r="A17" s="166"/>
      <c r="B17" s="130" t="s">
        <v>255</v>
      </c>
      <c r="C17" s="130" t="s">
        <v>260</v>
      </c>
    </row>
    <row r="18" spans="1:3" ht="21" customHeight="1">
      <c r="A18" s="166"/>
      <c r="B18" s="130" t="s">
        <v>247</v>
      </c>
      <c r="C18" s="130" t="s">
        <v>279</v>
      </c>
    </row>
    <row r="19" spans="1:3" ht="21" customHeight="1">
      <c r="A19" s="166"/>
      <c r="B19" s="130" t="s">
        <v>248</v>
      </c>
      <c r="C19" s="130" t="s">
        <v>14</v>
      </c>
    </row>
    <row r="20" spans="1:3" ht="21" customHeight="1">
      <c r="A20" s="166"/>
      <c r="B20" s="130" t="s">
        <v>280</v>
      </c>
      <c r="C20" s="130" t="s">
        <v>261</v>
      </c>
    </row>
    <row r="21" spans="1:3" ht="7.5" customHeight="1">
      <c r="A21" s="168"/>
      <c r="B21" s="168"/>
      <c r="C21" s="168"/>
    </row>
    <row r="22" spans="1:3" s="24" customFormat="1" ht="45">
      <c r="A22" s="118" t="s">
        <v>11</v>
      </c>
      <c r="B22" s="119" t="s">
        <v>207</v>
      </c>
      <c r="C22" s="120" t="s">
        <v>13</v>
      </c>
    </row>
    <row r="23" spans="1:3" s="24" customFormat="1" ht="15">
      <c r="A23" s="121" t="s">
        <v>3</v>
      </c>
      <c r="B23" s="133">
        <v>0</v>
      </c>
      <c r="C23" s="134">
        <v>0</v>
      </c>
    </row>
    <row r="24" spans="1:3" s="24" customFormat="1" ht="15">
      <c r="A24" s="121" t="s">
        <v>4</v>
      </c>
      <c r="B24" s="133">
        <v>0</v>
      </c>
      <c r="C24" s="134">
        <v>0</v>
      </c>
    </row>
    <row r="25" spans="1:3" s="24" customFormat="1" ht="15">
      <c r="A25" s="121" t="s">
        <v>6</v>
      </c>
      <c r="B25" s="133">
        <v>0</v>
      </c>
      <c r="C25" s="135">
        <v>0</v>
      </c>
    </row>
    <row r="26" spans="1:3" s="24" customFormat="1" ht="15">
      <c r="A26" s="121" t="s">
        <v>7</v>
      </c>
      <c r="B26" s="133">
        <v>0</v>
      </c>
      <c r="C26" s="134">
        <v>0</v>
      </c>
    </row>
    <row r="27" spans="1:3" s="24" customFormat="1" ht="15">
      <c r="A27" s="121" t="s">
        <v>5</v>
      </c>
      <c r="B27" s="133">
        <v>0</v>
      </c>
      <c r="C27" s="134">
        <v>0</v>
      </c>
    </row>
    <row r="28" spans="1:3" s="24" customFormat="1" ht="15">
      <c r="A28" s="121" t="s">
        <v>8</v>
      </c>
      <c r="B28" s="133">
        <v>0</v>
      </c>
      <c r="C28" s="134">
        <v>0</v>
      </c>
    </row>
    <row r="29" spans="1:3" s="24" customFormat="1" ht="15">
      <c r="A29" s="121" t="s">
        <v>9</v>
      </c>
      <c r="B29" s="133">
        <v>0</v>
      </c>
      <c r="C29" s="134">
        <v>0</v>
      </c>
    </row>
    <row r="30" spans="1:3" s="24" customFormat="1" ht="15">
      <c r="A30" s="122" t="s">
        <v>12</v>
      </c>
      <c r="B30" s="136">
        <v>1</v>
      </c>
      <c r="C30" s="137">
        <v>76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2016-06-08T07:30:16Z</cp:lastPrinted>
  <dcterms:created xsi:type="dcterms:W3CDTF">2011-05-04T05:33:44Z</dcterms:created>
  <dcterms:modified xsi:type="dcterms:W3CDTF">2016-06-08T07:30:37Z</dcterms:modified>
  <cp:category/>
  <cp:version/>
  <cp:contentType/>
  <cp:contentStatus/>
</cp:coreProperties>
</file>